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filterPrivacy="1" defaultThemeVersion="124226"/>
  <xr:revisionPtr revIDLastSave="0" documentId="13_ncr:1_{43226DA9-CB4B-403F-87D4-5ABE1CC1B4DD}" xr6:coauthVersionLast="40" xr6:coauthVersionMax="40" xr10:uidLastSave="{00000000-0000-0000-0000-000000000000}"/>
  <bookViews>
    <workbookView xWindow="0" yWindow="0" windowWidth="19200" windowHeight="6960" tabRatio="699" activeTab="1" xr2:uid="{00000000-000D-0000-FFFF-FFFF00000000}"/>
  </bookViews>
  <sheets>
    <sheet name="Read-me" sheetId="17" r:id="rId1"/>
    <sheet name="Internal Audit Checklist" sheetId="15" r:id="rId2"/>
    <sheet name="Audit Results Summary" sheetId="16" r:id="rId3"/>
  </sheets>
  <definedNames>
    <definedName name="_xlnm._FilterDatabase" localSheetId="1" hidden="1">'Internal Audit Checklist'!$A$3:$Q$28</definedName>
    <definedName name="_xlcn.WorksheetConnection_Sheet1E25G28" hidden="1">'Audit Results Summary'!$E$25:$G$28</definedName>
    <definedName name="_xlnm.Print_Area" localSheetId="2">'Audit Results Summary'!$A$1:$O$33</definedName>
    <definedName name="_xlnm.Print_Area" localSheetId="1">'Internal Audit Checklist'!$A$1:$K$28</definedName>
    <definedName name="_xlnm.Print_Titles" localSheetId="1">'Internal Audit Checklist'!$1:$4</definedName>
  </definedNames>
  <calcPr calcId="181029"/>
  <extLst>
    <ext xmlns:x15="http://schemas.microsoft.com/office/spreadsheetml/2010/11/main" uri="{FCE2AD5D-F65C-4FA6-A056-5C36A1767C68}">
      <x15:dataModel>
        <x15:modelTables>
          <x15:modelTable id="Range" name="Range" connection="WorksheetConnection_Sheet1!$E$25:$G$28"/>
        </x15:modelTables>
      </x15:dataModel>
    </ext>
  </extLst>
</workbook>
</file>

<file path=xl/calcChain.xml><?xml version="1.0" encoding="utf-8"?>
<calcChain xmlns="http://schemas.openxmlformats.org/spreadsheetml/2006/main">
  <c r="Q14" i="16" l="1"/>
  <c r="Q13" i="16"/>
  <c r="T14" i="16" l="1"/>
  <c r="T13" i="16"/>
  <c r="T12" i="16"/>
  <c r="T11" i="16"/>
  <c r="T10" i="16"/>
  <c r="T9" i="16"/>
  <c r="T8" i="16"/>
  <c r="Q6" i="15"/>
  <c r="Q9" i="15"/>
  <c r="Q16" i="15"/>
  <c r="Q28" i="15"/>
  <c r="L9" i="15"/>
  <c r="M9" i="15" l="1"/>
  <c r="L8" i="15"/>
  <c r="M8" i="15" s="1"/>
  <c r="N9" i="15" l="1"/>
  <c r="P9" i="15" s="1"/>
  <c r="X64" i="16" s="1"/>
  <c r="S8" i="16"/>
  <c r="R8" i="16"/>
  <c r="Q8" i="16"/>
  <c r="U8" i="16" l="1"/>
  <c r="S14" i="16"/>
  <c r="S13" i="16"/>
  <c r="S12" i="16"/>
  <c r="S11" i="16"/>
  <c r="S10" i="16"/>
  <c r="S9" i="16"/>
  <c r="Q11" i="16"/>
  <c r="R14" i="16"/>
  <c r="R13" i="16"/>
  <c r="R12" i="16"/>
  <c r="Q12" i="16"/>
  <c r="R11" i="16"/>
  <c r="R10" i="16"/>
  <c r="Q10" i="16"/>
  <c r="R9" i="16"/>
  <c r="Q9" i="16"/>
  <c r="U12" i="16" l="1"/>
  <c r="U11" i="16"/>
  <c r="U9" i="16"/>
  <c r="U13" i="16"/>
  <c r="U10" i="16"/>
  <c r="U14" i="16"/>
  <c r="R15" i="16"/>
  <c r="Q15" i="16"/>
  <c r="S15" i="16"/>
  <c r="U15" i="16" l="1"/>
  <c r="U16" i="16"/>
  <c r="O6" i="15"/>
  <c r="T15" i="16" l="1"/>
  <c r="Q22" i="16" l="1"/>
  <c r="S22" i="16" s="1"/>
  <c r="Q21" i="16"/>
  <c r="S21" i="16" s="1"/>
  <c r="Q20" i="16"/>
  <c r="S20" i="16" s="1"/>
  <c r="Q19" i="16"/>
  <c r="X50" i="16"/>
  <c r="Y50" i="16" s="1"/>
  <c r="X49" i="16"/>
  <c r="Y49" i="16" s="1"/>
  <c r="X32" i="16"/>
  <c r="Y32" i="16" s="1"/>
  <c r="X20" i="16"/>
  <c r="Y20" i="16" s="1"/>
  <c r="X9" i="16"/>
  <c r="Y9" i="16" s="1"/>
  <c r="L6" i="15"/>
  <c r="L7" i="15"/>
  <c r="L10" i="15"/>
  <c r="L11" i="15"/>
  <c r="L12" i="15"/>
  <c r="M12" i="15" s="1"/>
  <c r="L13" i="15"/>
  <c r="M13" i="15" s="1"/>
  <c r="L14" i="15"/>
  <c r="M14" i="15" s="1"/>
  <c r="L15" i="15"/>
  <c r="M15" i="15" s="1"/>
  <c r="L16" i="15"/>
  <c r="M16" i="15" s="1"/>
  <c r="L17" i="15"/>
  <c r="L18" i="15"/>
  <c r="M18" i="15" s="1"/>
  <c r="L19" i="15"/>
  <c r="M19" i="15" s="1"/>
  <c r="L20" i="15"/>
  <c r="M20" i="15" s="1"/>
  <c r="L21" i="15"/>
  <c r="M21" i="15" s="1"/>
  <c r="L22" i="15"/>
  <c r="M22" i="15" s="1"/>
  <c r="L23" i="15"/>
  <c r="M23" i="15" s="1"/>
  <c r="L24" i="15"/>
  <c r="M24" i="15" s="1"/>
  <c r="L25" i="15"/>
  <c r="L26" i="15"/>
  <c r="M26" i="15" s="1"/>
  <c r="L27" i="15"/>
  <c r="L28" i="15"/>
  <c r="M28" i="15" s="1"/>
  <c r="L5" i="15"/>
  <c r="M5" i="15" s="1"/>
  <c r="X6" i="16" l="1"/>
  <c r="Y6" i="16" s="1"/>
  <c r="X4" i="16"/>
  <c r="Y4" i="16" s="1"/>
  <c r="X41" i="16"/>
  <c r="Y41" i="16" s="1"/>
  <c r="X14" i="16"/>
  <c r="Y14" i="16" s="1"/>
  <c r="Q23" i="16"/>
  <c r="R23" i="16" s="1"/>
  <c r="S19" i="16"/>
  <c r="S23" i="16" s="1"/>
  <c r="M10" i="15"/>
  <c r="N16" i="15"/>
  <c r="P16" i="15" s="1"/>
  <c r="X63" i="16" s="1"/>
  <c r="Y63" i="16" s="1"/>
  <c r="N28" i="15"/>
  <c r="P28" i="15" s="1"/>
  <c r="X62" i="16" s="1"/>
  <c r="Y62" i="16" s="1"/>
  <c r="X10" i="16"/>
  <c r="Y10" i="16" s="1"/>
  <c r="X3" i="16"/>
  <c r="Y3" i="16" s="1"/>
  <c r="M7" i="15"/>
  <c r="N6" i="15"/>
  <c r="P6" i="15" s="1"/>
  <c r="X65" i="16" s="1"/>
  <c r="Y65" i="16" s="1"/>
  <c r="X22" i="16"/>
  <c r="Y22" i="16" s="1"/>
  <c r="X12" i="16"/>
  <c r="Y12" i="16" s="1"/>
  <c r="X15" i="16"/>
  <c r="Y15" i="16" s="1"/>
  <c r="X27" i="16"/>
  <c r="Y27" i="16" s="1"/>
  <c r="X33" i="16"/>
  <c r="Y33" i="16" s="1"/>
  <c r="X38" i="16"/>
  <c r="Y38" i="16" s="1"/>
  <c r="X48" i="16"/>
  <c r="Y48" i="16" s="1"/>
  <c r="X16" i="16"/>
  <c r="Y16" i="16" s="1"/>
  <c r="X17" i="16"/>
  <c r="Y17" i="16" s="1"/>
  <c r="X19" i="16"/>
  <c r="Y19" i="16" s="1"/>
  <c r="X21" i="16"/>
  <c r="Y21" i="16" s="1"/>
  <c r="X25" i="16"/>
  <c r="Y25" i="16" s="1"/>
  <c r="X36" i="16"/>
  <c r="Y36" i="16" s="1"/>
  <c r="X13" i="16"/>
  <c r="Y13" i="16" s="1"/>
  <c r="X23" i="16"/>
  <c r="Y23" i="16" s="1"/>
  <c r="X34" i="16"/>
  <c r="Y34" i="16" s="1"/>
  <c r="X35" i="16"/>
  <c r="Y35" i="16" s="1"/>
  <c r="X37" i="16"/>
  <c r="Y37" i="16" s="1"/>
  <c r="X45" i="16"/>
  <c r="Y45" i="16" s="1"/>
  <c r="M27" i="15"/>
  <c r="X7" i="16"/>
  <c r="Y7" i="16" s="1"/>
  <c r="X8" i="16"/>
  <c r="Y8" i="16" s="1"/>
  <c r="X18" i="16"/>
  <c r="Y18" i="16" s="1"/>
  <c r="X26" i="16"/>
  <c r="Y26" i="16" s="1"/>
  <c r="X46" i="16"/>
  <c r="Y46" i="16" s="1"/>
  <c r="X53" i="16"/>
  <c r="Y53" i="16" s="1"/>
  <c r="X55" i="16"/>
  <c r="Y55" i="16" s="1"/>
  <c r="M11" i="15"/>
  <c r="X11" i="16"/>
  <c r="Y11" i="16" s="1"/>
  <c r="X28" i="16"/>
  <c r="Y28" i="16" s="1"/>
  <c r="X31" i="16"/>
  <c r="Y31" i="16" s="1"/>
  <c r="X40" i="16"/>
  <c r="Y40" i="16" s="1"/>
  <c r="X47" i="16"/>
  <c r="Y47" i="16" s="1"/>
  <c r="X54" i="16"/>
  <c r="Y54" i="16" s="1"/>
  <c r="X51" i="16"/>
  <c r="Y51" i="16" s="1"/>
  <c r="X52" i="16"/>
  <c r="Y52" i="16" s="1"/>
  <c r="X42" i="16"/>
  <c r="Y42" i="16" s="1"/>
  <c r="X39" i="16"/>
  <c r="Y39" i="16" s="1"/>
  <c r="X30" i="16"/>
  <c r="Y30" i="16" s="1"/>
  <c r="X29" i="16"/>
  <c r="Y29" i="16" s="1"/>
  <c r="X24" i="16"/>
  <c r="Y24" i="16" s="1"/>
  <c r="X5" i="16"/>
  <c r="Y5" i="16" s="1"/>
  <c r="X56" i="16"/>
  <c r="Y56" i="16" s="1"/>
  <c r="X60" i="16"/>
  <c r="Y60" i="16" s="1"/>
  <c r="M25" i="15"/>
  <c r="X57" i="16"/>
  <c r="Y57" i="16" s="1"/>
  <c r="X58" i="16"/>
  <c r="Y58" i="16" s="1"/>
  <c r="M6" i="15"/>
  <c r="X59" i="16"/>
  <c r="Y59" i="16" s="1"/>
  <c r="X61" i="16"/>
  <c r="M17" i="15"/>
  <c r="M3" i="15" l="1"/>
  <c r="P26" i="16" s="1"/>
  <c r="X43" i="16"/>
  <c r="Y43" i="16" s="1"/>
  <c r="X44" i="16"/>
  <c r="Y44" i="16" s="1"/>
  <c r="Y64" i="16"/>
  <c r="Y6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3" authorId="0" shapeId="0" xr:uid="{03D29029-071D-4FE2-9CCE-8F7AFF36D7A1}">
      <text>
        <r>
          <rPr>
            <b/>
            <sz val="9"/>
            <color indexed="81"/>
            <rFont val="Tahoma"/>
            <family val="2"/>
          </rPr>
          <t xml:space="preserve">Dicky: </t>
        </r>
        <r>
          <rPr>
            <sz val="9"/>
            <color indexed="81"/>
            <rFont val="Tahoma"/>
            <family val="2"/>
          </rPr>
          <t>All performance indicators, metrics, objectives, audit results, etc. show stability and  consistently achieve targets. Process is fully documented and implemented.</t>
        </r>
      </text>
    </comment>
    <comment ref="G3" authorId="0" shapeId="0" xr:uid="{8E2C53AB-51D1-40DB-A04C-8B12709BC736}">
      <text>
        <r>
          <rPr>
            <b/>
            <sz val="9"/>
            <color indexed="81"/>
            <rFont val="Tahoma"/>
            <family val="2"/>
          </rPr>
          <t xml:space="preserve">Dicky: </t>
        </r>
        <r>
          <rPr>
            <sz val="9"/>
            <color indexed="81"/>
            <rFont val="Tahoma"/>
            <family val="2"/>
          </rPr>
          <t xml:space="preserve">Poor performance/adverse trends, expected results not achieved. Current practices conform but are not documented. Process partially documented or partially implemented.
</t>
        </r>
      </text>
    </comment>
    <comment ref="H3" authorId="0" shapeId="0" xr:uid="{6A037BD3-EAFB-4B68-B647-7342C7C7F783}">
      <text>
        <r>
          <rPr>
            <b/>
            <sz val="9"/>
            <color indexed="81"/>
            <rFont val="Tahoma"/>
            <family val="2"/>
          </rPr>
          <t xml:space="preserve">Dicky: </t>
        </r>
        <r>
          <rPr>
            <sz val="9"/>
            <color indexed="81"/>
            <rFont val="Tahoma"/>
            <family val="2"/>
          </rPr>
          <t xml:space="preserve">Practices are non-conforming, likely to cause safety or regulatory compliance issues. Likely to have a significant adverse effect on customer satisfaction, product quality, the environment, health and safety, delivery, or profitability. Process not implemented, no resources, not documented.
</t>
        </r>
      </text>
    </comment>
    <comment ref="I3" authorId="0" shapeId="0" xr:uid="{909AAC1C-FB5A-42AB-9C65-5E5D91783748}">
      <text>
        <r>
          <rPr>
            <b/>
            <sz val="9"/>
            <color indexed="81"/>
            <rFont val="Tahoma"/>
            <family val="2"/>
          </rPr>
          <t xml:space="preserve">Dicky: </t>
        </r>
        <r>
          <rPr>
            <sz val="9"/>
            <color indexed="81"/>
            <rFont val="Tahoma"/>
            <family val="2"/>
          </rPr>
          <t xml:space="preserve">Minor problems exist, otherwise </t>
        </r>
        <r>
          <rPr>
            <b/>
            <sz val="9"/>
            <color indexed="81"/>
            <rFont val="Tahoma"/>
            <family val="2"/>
          </rPr>
          <t>conforming</t>
        </r>
        <r>
          <rPr>
            <sz val="9"/>
            <color indexed="81"/>
            <rFont val="Tahoma"/>
            <family val="2"/>
          </rPr>
          <t>, minor process or product changes planned. Post audit follow up and review is required to assess new opportunities.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DCF6FC0-DB45-4B10-A907-57BD0D66BD17}"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02CF91C-700F-4BA9-A108-DBC35B444943}" name="WorksheetConnection_Sheet1!$E$25:$G$28" type="102" refreshedVersion="6" minRefreshableVersion="5">
    <extLst>
      <ext xmlns:x15="http://schemas.microsoft.com/office/spreadsheetml/2010/11/main" uri="{DE250136-89BD-433C-8126-D09CA5730AF9}">
        <x15:connection id="Range">
          <x15:rangePr sourceName="_xlcn.WorksheetConnection_Sheet1E25G28"/>
        </x15:connection>
      </ext>
    </extLst>
  </connection>
</connections>
</file>

<file path=xl/sharedStrings.xml><?xml version="1.0" encoding="utf-8"?>
<sst xmlns="http://schemas.openxmlformats.org/spreadsheetml/2006/main" count="237" uniqueCount="177">
  <si>
    <t>Organizational Context</t>
  </si>
  <si>
    <t>Relevant Interested Parties</t>
  </si>
  <si>
    <t>Management System Scope</t>
  </si>
  <si>
    <t>Management System Processes</t>
  </si>
  <si>
    <t>Context of the Organization</t>
  </si>
  <si>
    <t>Audit Question</t>
  </si>
  <si>
    <t>Does your organization monitor and review information about these external and internal issues?</t>
  </si>
  <si>
    <t>Has your organization determined the inputs required and the outputs expected from these processes?</t>
  </si>
  <si>
    <t>Has your organization determined the sequence and interaction of these processes?</t>
  </si>
  <si>
    <t>Has your organization determined and applied the criteria and methods (including monitoring, measurements and related performance indicators) needed to ensure the effective operation and control of these processes?</t>
  </si>
  <si>
    <t>Has your organization determined the resources needed for these processes and ensure their availability?</t>
  </si>
  <si>
    <t>Has your organization assigned responsibilities and authorities for these processes?</t>
  </si>
  <si>
    <t>Has your organization evaluated these processes and implement any changes needed to ensure that these processes achieve their intended results?</t>
  </si>
  <si>
    <t>To the extent necessary, does your organization maintain documented information to support the operation of its processes?</t>
  </si>
  <si>
    <t>To the extent necessary, does your organization retain documented information to have confidence that the processes are being carried out as planned?</t>
  </si>
  <si>
    <t>x</t>
  </si>
  <si>
    <t>Compliant</t>
  </si>
  <si>
    <t>Minor NC</t>
  </si>
  <si>
    <t>Major NC</t>
  </si>
  <si>
    <t>Opportunities</t>
  </si>
  <si>
    <t>4.1 Organizational Context</t>
  </si>
  <si>
    <t>4.2 Relevant Interested Parties</t>
  </si>
  <si>
    <t>4.3 Management System Scope</t>
  </si>
  <si>
    <t>4.4 Management System Processes</t>
  </si>
  <si>
    <t>Audit Score</t>
  </si>
  <si>
    <t>OFI</t>
  </si>
  <si>
    <t>5.2.1 Establishing Policies</t>
  </si>
  <si>
    <t>5.2.2 Communicating Policies</t>
  </si>
  <si>
    <t>5.3 Roles, Responsibilities and Authorities</t>
  </si>
  <si>
    <t>6.1.1 Actions to Address Risks and Opportunities</t>
  </si>
  <si>
    <t>6.1.2 Actions to Address Risks and Opportunities</t>
  </si>
  <si>
    <t>6.2.2 Objectives &amp; Planning to Achieve Them</t>
  </si>
  <si>
    <t>6.3 Planning for Change</t>
  </si>
  <si>
    <t>7.1.1 General</t>
  </si>
  <si>
    <t>7.1.2 People</t>
  </si>
  <si>
    <t>7.1.3 Infrastructure</t>
  </si>
  <si>
    <t>7.1.4 Operational Environment</t>
  </si>
  <si>
    <t>7.1.5.2 Measurement Traceability</t>
  </si>
  <si>
    <t>7.1.6 Organizational Knowledge</t>
  </si>
  <si>
    <t>7.2 Competence</t>
  </si>
  <si>
    <t>7.3 Awareness</t>
  </si>
  <si>
    <t>7.5.1 Documented Information - General</t>
  </si>
  <si>
    <t>7.5.2 Documented Information - Creating &amp; Updating</t>
  </si>
  <si>
    <t>7.5.3 Documented Information - Control</t>
  </si>
  <si>
    <t>8.2.1 Customer Communication</t>
  </si>
  <si>
    <t>8.2.2 Determining Requirements</t>
  </si>
  <si>
    <t>8.2.4 Changes in Requirements</t>
  </si>
  <si>
    <t>8.3.1 General</t>
  </si>
  <si>
    <t>8.3.2 Planning</t>
  </si>
  <si>
    <t>8.3.3 Inputs</t>
  </si>
  <si>
    <t>8.3.4 Controls</t>
  </si>
  <si>
    <t>8.3.5 Outputs</t>
  </si>
  <si>
    <t>8.3.6 Changes</t>
  </si>
  <si>
    <t>8.4.1 General</t>
  </si>
  <si>
    <t>8.4.2 Purchasing Controls</t>
  </si>
  <si>
    <t>8.4.3 Purchasing Information</t>
  </si>
  <si>
    <t>8.5.2 Identification &amp; Traceability</t>
  </si>
  <si>
    <t>8.5.3 3rd Party Property</t>
  </si>
  <si>
    <t>8.5.4 Preservation</t>
  </si>
  <si>
    <t>8.5.5 Post-delivery Activities</t>
  </si>
  <si>
    <t>8.5.6 Control of Changes</t>
  </si>
  <si>
    <t>8.6 Release of Products &amp; Services</t>
  </si>
  <si>
    <t>8.7.1 Non-conforming Outputs</t>
  </si>
  <si>
    <t>8.7.2 Non-conforming Outputs</t>
  </si>
  <si>
    <t>9.1.1 General</t>
  </si>
  <si>
    <t>9.1.2 Customer Satisfaction</t>
  </si>
  <si>
    <t>9.1.3 Analysis &amp; Evaluation</t>
  </si>
  <si>
    <t>9.2.1 Internal Audit - General</t>
  </si>
  <si>
    <t>9.2.2 Internal Audit Programme</t>
  </si>
  <si>
    <t>9.3.1 Management Review - General</t>
  </si>
  <si>
    <t>9.3.2 Management Review - Inputs</t>
  </si>
  <si>
    <t>9.3.3 Management Review - Outputs</t>
  </si>
  <si>
    <t>10.1 General</t>
  </si>
  <si>
    <t>10.3 Improvement</t>
  </si>
  <si>
    <t>7.1.5.1 Monitoring and Measuring Resources - General</t>
  </si>
  <si>
    <t>8.2.3.2 Reviewing Requirements</t>
  </si>
  <si>
    <t>8.2.3.1 Reviewing Requirements</t>
  </si>
  <si>
    <t>5.1.1 Leadership and Commitment - General</t>
  </si>
  <si>
    <t>% Compliant</t>
  </si>
  <si>
    <t>% Non Compliant</t>
  </si>
  <si>
    <t>4 Context</t>
  </si>
  <si>
    <t>5 Leadership</t>
  </si>
  <si>
    <t>6 Planning</t>
  </si>
  <si>
    <t>7 Support</t>
  </si>
  <si>
    <t>8 Operation</t>
  </si>
  <si>
    <t>9 Evaluation</t>
  </si>
  <si>
    <t>10 Improvement</t>
  </si>
  <si>
    <t>OFI Count</t>
  </si>
  <si>
    <r>
      <t xml:space="preserve">When determining this scope, has your organization considered the external and internal issues referred to in </t>
    </r>
    <r>
      <rPr>
        <sz val="10"/>
        <color rgb="FF053CF6"/>
        <rFont val="Segoe UI"/>
        <family val="2"/>
      </rPr>
      <t>4.1</t>
    </r>
    <r>
      <rPr>
        <sz val="10"/>
        <color theme="1"/>
        <rFont val="Segoe UI"/>
        <family val="2"/>
      </rPr>
      <t>?</t>
    </r>
  </si>
  <si>
    <r>
      <t xml:space="preserve">When determining this scope, has your organization considered the requirements of relevant interested parties referred to in </t>
    </r>
    <r>
      <rPr>
        <sz val="10"/>
        <color rgb="FF053CF6"/>
        <rFont val="Segoe UI"/>
        <family val="2"/>
      </rPr>
      <t>4.2</t>
    </r>
    <r>
      <rPr>
        <sz val="10"/>
        <color theme="1"/>
        <rFont val="Segoe UI"/>
        <family val="2"/>
      </rPr>
      <t>?</t>
    </r>
  </si>
  <si>
    <r>
      <t xml:space="preserve">Has your organization addressed the risks and opportunities as determined in accordance with the requirements of </t>
    </r>
    <r>
      <rPr>
        <sz val="10"/>
        <color rgb="FF053CF6"/>
        <rFont val="Segoe UI"/>
        <family val="2"/>
      </rPr>
      <t>6.1</t>
    </r>
    <r>
      <rPr>
        <sz val="10"/>
        <color theme="1"/>
        <rFont val="Segoe UI"/>
        <family val="2"/>
      </rPr>
      <t>?</t>
    </r>
  </si>
  <si>
    <t>Audit Evidence &amp; Notes</t>
  </si>
  <si>
    <t>Opportunities to Improve</t>
  </si>
  <si>
    <t>Conforming</t>
  </si>
  <si>
    <t>Poor performance/adverse trends, expected results not achieved. Current practices conform but are not documented. Process partially documented or partially implemented.</t>
  </si>
  <si>
    <t>Practices are non-conforming, likely to cause safety or regulatory compliance issues. Likely to have a significant adverse effect on customer satisfaction, product quality, the environment, health and safety, delivery, or profitability. Process not implemented, no resources, not documented.</t>
  </si>
  <si>
    <t>Minor problems exist, otherwise conforming, minor process or product changes planned. Post audit follow up and review is required to assess new opportunities.</t>
  </si>
  <si>
    <t>Minor nonconformance</t>
  </si>
  <si>
    <t>Major nonconformance</t>
  </si>
  <si>
    <t>Opportunity for improvement</t>
  </si>
  <si>
    <t>Internal Audit Checklist Guidance</t>
  </si>
  <si>
    <t xml:space="preserve">A ‘yes’ answer means that your organization is already meeting one of the requirements while a ‘no’ answer will reveal a gap that exists between requirements and your organization's management system or processes. A ‘no’ answer might indicate that a process needs to be developed further, modified or improved in some way to make it compliant. </t>
  </si>
  <si>
    <t>Process Auditing</t>
  </si>
  <si>
    <t>The following qualitative audit scoring criteria are used to identify the level of compliance with each requirement:</t>
  </si>
  <si>
    <t>Has your organization determined external and internal issues relevant to its purpose and its strategic direction that affect its ability to achieve the intended result(s) of its quality management system?</t>
  </si>
  <si>
    <t>Does your organization determine the boundaries and applicability of the quality management system to establish its scope?</t>
  </si>
  <si>
    <t>When determining this scope, has your organization considered all relevant products, services and work-related activities, functions and physical boundaries to the quality management system?</t>
  </si>
  <si>
    <t>Does the scope state the types of products and services covered, and provide justification for any requirement of ISO 9001:2015 that your organization determines is not applicable to the scope of its quality management system?</t>
  </si>
  <si>
    <t>Is the scope of your organization’s quality management system available and maintained as documented information and available to interested parties and workers? (See 7.5.1a)</t>
  </si>
  <si>
    <t>Has your organization determined the process required for the quality management system,  including their interactions, in accordance with requirements and their application throughout the organization?</t>
  </si>
  <si>
    <t>Does your organization improve the processes and the quality management system?</t>
  </si>
  <si>
    <t>6.2.1 Quality Objectives</t>
  </si>
  <si>
    <t>7.4 Communication</t>
  </si>
  <si>
    <t>10.2.1 Non-conformity and Corrective Action</t>
  </si>
  <si>
    <t>10.2.2 Non-conformity and Corrective Action</t>
  </si>
  <si>
    <t>Has your organization applied all the requirements of ISO 9001:2015 if they are applicable within the determined scope of the quality management system?</t>
  </si>
  <si>
    <t>Has your organization established, implemented, maintained and continually improved its quality management system, including the processes needed and their interactions, in accordance with the requirements of ISO 9001:2015?</t>
  </si>
  <si>
    <t xml:space="preserve">Include those parties that add direct value to your organisation, or who are affected by your organisation's the activities. Use of surveys, networking, face-to-face meetings, association membership, attending conferences, lobbying, participation in benchmarking, etc., in order to gain stakeholder information and their requirements. </t>
  </si>
  <si>
    <t>Obtain evidence that clearly defines what your organisation sells, produces, or provides services for. Link this to the relevant standards or ACOPs that they are governed by.</t>
  </si>
  <si>
    <t>Verify objective evidence that the scope of documented and available to interested parties. A statement from your organization that the scope will be provided upon request may be accepted as objective evidence.</t>
  </si>
  <si>
    <t>ISO 9001 includes specific requirements necessary for the adoption of processes when developing, implementing and improving your QMS. This requires your organization to systematically define and manage its processes, and their interactions, in order to achieve the intended results in accordance with both the policy and strategic direction of your organization.</t>
  </si>
  <si>
    <t>A process is set of interrelated or interacting activities which transforms inputs into outputs. A procedure is a specified way of fulfilling an activity within a process. QMS processes should be defined to address: suppliers, manufacturers, internal or external customer issues, resources, design, operation, production, logistics, products, and services, customers and end-users.</t>
  </si>
  <si>
    <t>What are the expected inputs and outputs from each of the identified processes, together with assignment of responsibilities and authorities e.g. Process Owner, Process Champion, Lead Process User and Process User?</t>
  </si>
  <si>
    <t>Describe the identification of the processes needed for the QMS, including their sequence and interaction, e.g. E.g. process framework, process model, process groupings, process flow diagram, process mapping, value stream mapping, Turtle diagrams, SIPOC (Supplier, Input, Process, Output, and Customer) charts and process cards.</t>
  </si>
  <si>
    <t>Describe how risks and opportunities are considered and what plans are made to implement actions to address them? Risks and opportunities relating to the process, resource needs, user training/competency, continual improvement initiatives, frequency of reviews, agenda, minutes, and actions.</t>
  </si>
  <si>
    <t xml:space="preserve">Describe the methods that are used to monitor, measure and evaluate processes and, if needed, what changes are made to achieve intended results? </t>
  </si>
  <si>
    <t>Describe how opportunities to improve the processes and the QMS are determined. Examples include risk and opportunity matrices, corrective action and non-conformance records. Describe the approach towards improvement and action taken when process performance is not meeting intended results.</t>
  </si>
  <si>
    <t>Documentation identified and retained by the organization to show that processes are carried it as planned, e.g. physical hard copy records, electronic media (data servers, hard drives, CDs).</t>
  </si>
  <si>
    <t>Documentation created and maintained that includes a description of relevant interested parties (4.2), scope of the QMS including boundaries and applicability (4.3), description of the processes needed for the QMS, their sequence, interaction and application and assignment of responsibilities for the processes.</t>
  </si>
  <si>
    <t>Describe how the application of ISO 9001 within the scope was determined, and how any clause exclusions are justified. There must be alignment between the documented scope of the organization’s QMS and their agreed scope of certification.</t>
  </si>
  <si>
    <t>Possible Subscore</t>
  </si>
  <si>
    <t>Sources of evidence could come from SWOT or PESTLE analysis results, business strategy plans; quality plans; information provided on your organization’s website; annual reports; management meeting minutes; documented procedure; and lists of external and internal issues and conditions. 
Records of meetings where context is routinely discussed and monitored, e.g. as part of the structured management review process or within each of the respective function of the organization (Purchase, HR, Engineering, Sales, Finance etc.).
Interviews with relevant top management in relation to the organization’s context and its strategic direction are also a good source of compliance evidence, such as: individual strategy or tactical plan documents written to underpin the organization’s policies and provide a road map for achieving future goals.</t>
  </si>
  <si>
    <r>
      <rPr>
        <b/>
        <sz val="10"/>
        <rFont val="Segoe UI"/>
        <family val="2"/>
      </rPr>
      <t>External</t>
    </r>
    <r>
      <rPr>
        <sz val="10"/>
        <rFont val="Segoe UI"/>
        <family val="2"/>
      </rPr>
      <t xml:space="preserve"> issues, examples could include:
1. Reports relating to the your organization's competitive environment, new technologies, new markets, customer expectations, supplier intelligence, economic conditions, political considerations, investment opportunities, social factors;
2. Identification of factors relating to changing legislation and regulation;
3. Feedback relating to product/service performance and lessons learned;
4. Register of identified external risks and their treatment.
</t>
    </r>
    <r>
      <rPr>
        <b/>
        <sz val="10"/>
        <rFont val="Segoe UI"/>
        <family val="2"/>
      </rPr>
      <t>Internal</t>
    </r>
    <r>
      <rPr>
        <sz val="10"/>
        <rFont val="Segoe UI"/>
        <family val="2"/>
      </rPr>
      <t xml:space="preserve"> issues, examples could include:
1. Organizational structure, identification of roles/responsibilities and governance arrangements;
2. Reports on how well the organization is performing, statements relating to mission, vision and core values;
4. Feedback obtained from employees, e.g. survey results;
5. Information and processes for capturing and sharing knowledge and lessons learned; 
6. Organizational capability studies: load/capacity, resource requirements to achieve demand;
7. Register of identified internal risks and their treatment.</t>
    </r>
  </si>
  <si>
    <t>Examples of interested parties include: customers, partners, end users, external providers, owners, shareholders, employees, trade unions, government agencies, regulatory authorities, and the local community.</t>
  </si>
  <si>
    <t>Does your organization determine the requirements of these interested parties that are relevant to the quality management system?</t>
  </si>
  <si>
    <t>Does your organization determine the interested parties that are relevant to the quality management system?</t>
  </si>
  <si>
    <t>4.2</t>
  </si>
  <si>
    <t>Does your organization monitor and review information about these interested parties and their relevant requirements?</t>
  </si>
  <si>
    <t>Records of meetings where interested parties and their requirements are routinely discussed and monitored, e.g. as part of the structured management review process, or within each of the respective function of the organization (Purchase, HR, Engineering, Sales, and Finance etc.).</t>
  </si>
  <si>
    <r>
      <t xml:space="preserve">Ensure that issues relating to organizational context and the needs of interested parties encompassed in the scope. A lack of a documented process will require more reliance on objective evidence from interviews with Top management and the evaluation of </t>
    </r>
    <r>
      <rPr>
        <b/>
        <sz val="10"/>
        <color theme="1"/>
        <rFont val="Segoe UI"/>
        <family val="2"/>
      </rPr>
      <t>external</t>
    </r>
    <r>
      <rPr>
        <sz val="10"/>
        <color theme="1"/>
        <rFont val="Segoe UI"/>
        <family val="2"/>
      </rPr>
      <t xml:space="preserve"> and </t>
    </r>
    <r>
      <rPr>
        <b/>
        <sz val="10"/>
        <color theme="1"/>
        <rFont val="Segoe UI"/>
        <family val="2"/>
      </rPr>
      <t>internal</t>
    </r>
    <r>
      <rPr>
        <sz val="10"/>
        <color theme="1"/>
        <rFont val="Segoe UI"/>
        <family val="2"/>
      </rPr>
      <t xml:space="preserve"> issues (see 4.1).</t>
    </r>
  </si>
  <si>
    <r>
      <t xml:space="preserve">Ensure that issues relating to organizational context and the needs of interested parties encompassed in the scope. A lack of a documented process will require more reliance on objective evidence from interviews with Top management and the evaluation to the </t>
    </r>
    <r>
      <rPr>
        <b/>
        <sz val="10"/>
        <color theme="1"/>
        <rFont val="Segoe UI"/>
        <family val="2"/>
      </rPr>
      <t>requirements</t>
    </r>
    <r>
      <rPr>
        <sz val="10"/>
        <color theme="1"/>
        <rFont val="Segoe UI"/>
        <family val="2"/>
      </rPr>
      <t xml:space="preserve"> of </t>
    </r>
    <r>
      <rPr>
        <b/>
        <sz val="10"/>
        <color theme="1"/>
        <rFont val="Segoe UI"/>
        <family val="2"/>
      </rPr>
      <t>relevant interested parties</t>
    </r>
    <r>
      <rPr>
        <sz val="10"/>
        <color theme="1"/>
        <rFont val="Segoe UI"/>
        <family val="2"/>
      </rPr>
      <t xml:space="preserve"> (see 4.2).</t>
    </r>
  </si>
  <si>
    <t>Describe the application of ISO 9001 within the scope was determined, and how has it been applied by your organization.</t>
  </si>
  <si>
    <t>Describe how what are the criteria, methods, measurement and related performance indicators needed to operate and control those processes? Criteria and methods to ensure effective operation and control of the identified processes, e.g. process monitoring indicators, process performance indicators, target setting, data collection, performance trends, and internal or external audit results.</t>
  </si>
  <si>
    <t>Describe how resources are determined and how they are made available, this might duing operational planning or management reviews.</t>
  </si>
  <si>
    <t>Describe how are responsibilities and authorities assigned for those processes. Information needed to ensure effective operation and control of the processes, e.g. defined process requirements (shall), good practice (should), defined roles, required competencies, associated training, and guidance.</t>
  </si>
  <si>
    <t>4</t>
  </si>
  <si>
    <t>Consideration of boundaries and applicability of the QMS includes:
1. Range of products and services;
2. Different sites and activities;
3. External provision of processes, products and services.</t>
  </si>
  <si>
    <t>Clause Title</t>
  </si>
  <si>
    <t>Guidance &amp; Suggestions</t>
  </si>
  <si>
    <t>Conforms</t>
  </si>
  <si>
    <t>Use this audit checklist to determine the extent to which your quality management system conforms to requirements by determining whether those requirements have been effectively implemented and maintained. This template will help you to assess the state of your existing management system and identify process weakness to allow a targeted approach to priortizing corrective action.</t>
  </si>
  <si>
    <t>X Ref.</t>
  </si>
  <si>
    <t>Progressive Count:</t>
  </si>
  <si>
    <t>Errors</t>
  </si>
  <si>
    <t>Validation Formula Count:</t>
  </si>
  <si>
    <t>Section Subscore</t>
  </si>
  <si>
    <t>Entry Errors:</t>
  </si>
  <si>
    <t>8.1 Operational Planning &amp; Control</t>
  </si>
  <si>
    <t>8.5.1 Product &amp; Service Provision</t>
  </si>
  <si>
    <t>5.1.2 Customer Focus</t>
  </si>
  <si>
    <t>Please not do amend the cells in the columns below:</t>
  </si>
  <si>
    <r>
      <t xml:space="preserve">Any issues that are identified during the internal audit must be documented against the current ISO 9001:2015 requirements. 
Provide a reference to documented information to justify </t>
    </r>
    <r>
      <rPr>
        <u/>
        <sz val="10"/>
        <color theme="1"/>
        <rFont val="Segoe UI"/>
        <family val="2"/>
      </rPr>
      <t>each</t>
    </r>
    <r>
      <rPr>
        <sz val="10"/>
        <color theme="1"/>
        <rFont val="Segoe UI"/>
        <family val="2"/>
      </rPr>
      <t xml:space="preserve"> audit finding. Describe the nature of any </t>
    </r>
    <r>
      <rPr>
        <b/>
        <sz val="10"/>
        <color theme="1"/>
        <rFont val="Segoe UI"/>
        <family val="2"/>
      </rPr>
      <t>minor</t>
    </r>
    <r>
      <rPr>
        <sz val="10"/>
        <color theme="1"/>
        <rFont val="Segoe UI"/>
        <family val="2"/>
      </rPr>
      <t xml:space="preserve"> or </t>
    </r>
    <r>
      <rPr>
        <b/>
        <sz val="10"/>
        <color theme="1"/>
        <rFont val="Segoe UI"/>
        <family val="2"/>
      </rPr>
      <t>major</t>
    </r>
    <r>
      <rPr>
        <sz val="10"/>
        <color theme="1"/>
        <rFont val="Segoe UI"/>
        <family val="2"/>
      </rPr>
      <t xml:space="preserve"> nonconformance. </t>
    </r>
  </si>
  <si>
    <r>
      <t>Enter the letter '</t>
    </r>
    <r>
      <rPr>
        <b/>
        <sz val="10"/>
        <rFont val="Segoe UI"/>
        <family val="2"/>
      </rPr>
      <t>x</t>
    </r>
    <r>
      <rPr>
        <sz val="10"/>
        <rFont val="Segoe UI"/>
        <family val="2"/>
      </rPr>
      <t>' into either Column 'F', 'G' or 'H', to express your answer to each audt question. 
The scoring formula assumes each requirement conforms, until an '</t>
    </r>
    <r>
      <rPr>
        <b/>
        <sz val="10"/>
        <rFont val="Segoe UI"/>
        <family val="2"/>
      </rPr>
      <t>x</t>
    </r>
    <r>
      <rPr>
        <sz val="10"/>
        <rFont val="Segoe UI"/>
        <family val="2"/>
      </rPr>
      <t xml:space="preserve">' is entered into Column 'G' or 'H'. </t>
    </r>
  </si>
  <si>
    <r>
      <t xml:space="preserve">Note any process or practice that seems weak, cumbersome, redundant or complex - but which is </t>
    </r>
    <r>
      <rPr>
        <u/>
        <sz val="10"/>
        <color theme="1"/>
        <rFont val="Segoe UI"/>
        <family val="2"/>
      </rPr>
      <t>still conforms</t>
    </r>
    <r>
      <rPr>
        <sz val="10"/>
        <color theme="1"/>
        <rFont val="Segoe UI"/>
        <family val="2"/>
      </rPr>
      <t>. 
An OFI may be an improvement to the QMS or something that could prevent future problems in an otherwise conforming area.</t>
    </r>
  </si>
  <si>
    <t xml:space="preserve">The internal audit checklist ensures your internal audits concisely compare your management system against the requirements of ISO 9001:2015.
Answer questions 1 to 305 to determine comformance. The audit results are summarized in the 'Audit Results' worksheet. </t>
  </si>
  <si>
    <r>
      <t>Each ISO 9001:2015 'shall' requirement has been re-phrased as a question to elicit a response that can be represented as an '</t>
    </r>
    <r>
      <rPr>
        <b/>
        <sz val="10"/>
        <rFont val="Segoe UI"/>
        <family val="2"/>
      </rPr>
      <t>x</t>
    </r>
    <r>
      <rPr>
        <sz val="10"/>
        <rFont val="Segoe UI"/>
        <family val="2"/>
      </rPr>
      <t>'. 
The error tracking cells in Column 'M' display an error message when more than 1 response is entered in Columns 'F', 'G' and 'H', or whether a response has yet to be entered. See the summary in Cell 'M3'.</t>
    </r>
  </si>
  <si>
    <t xml:space="preserve">The general guidance and examples shown in Column 'E' should be referred to when undertaking an internal audit as described by ISO 9001:2015, Clause 9.2.
This guidance is not intended to add to, subtract from, or in any way modify the stated requirements of ISO 9001:2015. The examples shown are things to consider when asking audit the questions and looking for objective audit evidence to record. </t>
  </si>
  <si>
    <t xml:space="preserve">Using this audit checklist to undertake a clause-by-clause audit works very effectively for the initial audits in preparation for implementation, gap analysis or certification. However, once your quality management system is implemented, your organization is expected to develop a process approach to its auditing programme. 
</t>
  </si>
  <si>
    <t>Each audit question phrases the ISO 9001:2015 'shall' requirements as a question, in order to elicit either a 'yes' or 'no' response, that can be represented as an 'x'. The 'x' is used by various formulae to create a graphical output that summarizes audit data. One question might apply to one or more processes, functions or departments.</t>
  </si>
  <si>
    <r>
      <t xml:space="preserve">The </t>
    </r>
    <r>
      <rPr>
        <b/>
        <i/>
        <sz val="10"/>
        <color theme="1"/>
        <rFont val="Segoe UI"/>
        <family val="2"/>
      </rPr>
      <t>Process Audit Template</t>
    </r>
    <r>
      <rPr>
        <sz val="10"/>
        <color theme="1"/>
        <rFont val="Segoe UI"/>
        <family val="2"/>
      </rPr>
      <t xml:space="preserve"> replicates the turtle diagram (from the internal audit procedure) and requires the auditor review the inputs, risks, controls, activities, equipment, materials, personnel, and methods of measurement for each process. You can cross-refer the clause references in the process audit report to the internal audit checklist questions.</t>
    </r>
  </si>
  <si>
    <t>ISO 9001:2015 Internal Audit Checklist Demo</t>
  </si>
  <si>
    <t>Clause No</t>
  </si>
  <si>
    <t>Question No</t>
  </si>
  <si>
    <t>Implementation &amp; Gap Analysis Auditing</t>
  </si>
  <si>
    <r>
      <t xml:space="preserve">We suggest that you make copies of this workbook and create one workbook for each process that you identified earlier using the </t>
    </r>
    <r>
      <rPr>
        <b/>
        <i/>
        <sz val="10"/>
        <color theme="1"/>
        <rFont val="Segoe UI"/>
        <family val="2"/>
      </rPr>
      <t>Process Matrix &amp; Application Matrix</t>
    </r>
    <r>
      <rPr>
        <sz val="10"/>
        <color theme="1"/>
        <rFont val="Segoe UI"/>
        <family val="2"/>
      </rPr>
      <t xml:space="preserve">. You can filter the internal audit checklist questions show those that apply to each process as shown in the Process Matrix. </t>
    </r>
  </si>
  <si>
    <t>Audit Scoring Criteria</t>
  </si>
  <si>
    <t>All performance indicators, metrics, objectives, audit results, etc. show stability and consistently achieve targets. Process is fully documented and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</si>
</sst>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hh:mm\ \a\.m\./\p\.m\._)"/>
    <numFmt numFmtId="165" formatCode="[$-F800]dddd\,\ mmmm\ dd\,\ yyyy"/>
    <numFmt numFmtId="166" formatCode="_(* #,##0.00_);_(* \(#,##0.00\);_(* &quot;-&quot;??_);_(@_)"/>
    <numFmt numFmtId="167" formatCode="_(&quot;£&quot;* #,##0.00_);_(&quot;£&quot;* \(#,##0.00\);_(&quot;£&quot;* &quot;-&quot;??_);_(@_)"/>
    <numFmt numFmtId="168" formatCode="_(&quot;$&quot;* #,##0.00_);_(&quot;$&quot;* \(#,##0.00\);_(&quot;$&quot;* &quot;-&quot;??_);_(@_)"/>
    <numFmt numFmtId="169" formatCode="_(&quot;$&quot;* #,##0_);_(&quot;$&quot;* \(#,##0\);_(&quot;$&quot;* &quot;-&quot;_);_(@_)"/>
    <numFmt numFmtId="170" formatCode="\$#,##0\ ;\(\$#,##0\)"/>
    <numFmt numFmtId="171" formatCode="m/yy"/>
    <numFmt numFmtId="172" formatCode="_-* #,##0\ _F_-;\-* #,##0\ _F_-;_-* &quot;-&quot;\ _F_-;_-@_-"/>
    <numFmt numFmtId="173" formatCode="_-* #,##0.00\ _F_-;\-* #,##0.00\ _F_-;_-* &quot;-&quot;??\ _F_-;_-@_-"/>
    <numFmt numFmtId="174" formatCode="_-* #,##0\ &quot;F&quot;_-;\-* #,##0\ &quot;F&quot;_-;_-* &quot;-&quot;\ &quot;F&quot;_-;_-@_-"/>
    <numFmt numFmtId="175" formatCode="_-* #,##0.00\ &quot;F&quot;_-;\-* #,##0.00\ &quot;F&quot;_-;_-* &quot;-&quot;??\ &quot;F&quot;_-;_-@_-"/>
    <numFmt numFmtId="176" formatCode="0.00_)"/>
    <numFmt numFmtId="177" formatCode="0.000000"/>
    <numFmt numFmtId="178" formatCode="0.0%"/>
    <numFmt numFmtId="179" formatCode="0.0"/>
  </numFmts>
  <fonts count="87">
    <font>
      <sz val="11"/>
      <color theme="1"/>
      <name val="Calibri"/>
      <family val="2"/>
      <scheme val="minor"/>
    </font>
    <font>
      <sz val="9"/>
      <color theme="1"/>
      <name val="Segoe UI"/>
      <family val="2"/>
    </font>
    <font>
      <sz val="11"/>
      <color theme="1"/>
      <name val="Arial"/>
      <family val="2"/>
    </font>
    <font>
      <sz val="11"/>
      <color theme="1"/>
      <name val="Calibri"/>
      <family val="2"/>
      <scheme val="minor"/>
    </font>
    <font>
      <sz val="11"/>
      <color rgb="FF006100"/>
      <name val="Calibri"/>
      <family val="2"/>
      <scheme val="minor"/>
    </font>
    <font>
      <sz val="11"/>
      <color theme="0"/>
      <name val="Arial"/>
      <family val="2"/>
    </font>
    <font>
      <sz val="10"/>
      <name val="Arial"/>
      <family val="2"/>
    </font>
    <font>
      <sz val="11"/>
      <color indexed="8"/>
      <name val="Calibri"/>
      <family val="2"/>
    </font>
    <font>
      <sz val="11"/>
      <color theme="1"/>
      <name val="Arial Narrow"/>
      <family val="2"/>
    </font>
    <font>
      <sz val="11"/>
      <color indexed="8"/>
      <name val="Arial Narrow"/>
      <family val="2"/>
    </font>
    <font>
      <sz val="11"/>
      <color indexed="9"/>
      <name val="Calibri"/>
      <family val="2"/>
    </font>
    <font>
      <sz val="11"/>
      <color indexed="9"/>
      <name val="Arial"/>
      <family val="2"/>
    </font>
    <font>
      <b/>
      <sz val="18"/>
      <name val="Helv"/>
    </font>
    <font>
      <sz val="14"/>
      <name val="Helv"/>
    </font>
    <font>
      <b/>
      <sz val="14"/>
      <name val="Helv"/>
    </font>
    <font>
      <sz val="11"/>
      <color indexed="20"/>
      <name val="Calibri"/>
      <family val="2"/>
    </font>
    <font>
      <sz val="11"/>
      <color indexed="20"/>
      <name val="Arial"/>
      <family val="2"/>
    </font>
    <font>
      <b/>
      <sz val="12"/>
      <name val="Palatino"/>
      <family val="1"/>
    </font>
    <font>
      <b/>
      <sz val="10"/>
      <name val="Palatino"/>
      <family val="1"/>
    </font>
    <font>
      <b/>
      <u/>
      <sz val="10"/>
      <name val="Palatino"/>
      <family val="1"/>
    </font>
    <font>
      <b/>
      <sz val="12"/>
      <name val="Helv"/>
    </font>
    <font>
      <b/>
      <sz val="11"/>
      <color indexed="52"/>
      <name val="Calibri"/>
      <family val="2"/>
    </font>
    <font>
      <b/>
      <sz val="11"/>
      <color indexed="52"/>
      <name val="Arial"/>
      <family val="2"/>
    </font>
    <font>
      <b/>
      <sz val="10"/>
      <name val="Arial"/>
      <family val="2"/>
    </font>
    <font>
      <sz val="10"/>
      <color indexed="8"/>
      <name val="Arial"/>
      <family val="2"/>
    </font>
    <font>
      <b/>
      <sz val="10"/>
      <color indexed="10"/>
      <name val="Arial"/>
      <family val="2"/>
    </font>
    <font>
      <b/>
      <sz val="11"/>
      <color indexed="9"/>
      <name val="Calibri"/>
      <family val="2"/>
    </font>
    <font>
      <b/>
      <sz val="11"/>
      <color indexed="9"/>
      <name val="Arial"/>
      <family val="2"/>
    </font>
    <font>
      <b/>
      <u/>
      <sz val="16"/>
      <color indexed="16"/>
      <name val="Courier New"/>
      <family val="3"/>
    </font>
    <font>
      <sz val="10"/>
      <name val="MS Sans Serif"/>
      <family val="2"/>
    </font>
    <font>
      <sz val="10"/>
      <name val="Futura"/>
      <family val="2"/>
    </font>
    <font>
      <sz val="11"/>
      <color indexed="8"/>
      <name val="Arial"/>
      <family val="2"/>
    </font>
    <font>
      <sz val="10"/>
      <name val="Tms Rmn"/>
    </font>
    <font>
      <i/>
      <sz val="11"/>
      <color indexed="23"/>
      <name val="Calibri"/>
      <family val="2"/>
    </font>
    <font>
      <i/>
      <sz val="11"/>
      <color indexed="23"/>
      <name val="Arial"/>
      <family val="2"/>
    </font>
    <font>
      <sz val="11"/>
      <color indexed="17"/>
      <name val="Calibri"/>
      <family val="2"/>
    </font>
    <font>
      <sz val="11"/>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10"/>
      <name val="Helv"/>
    </font>
    <font>
      <u/>
      <sz val="10"/>
      <color indexed="12"/>
      <name val="Arial"/>
      <family val="2"/>
    </font>
    <font>
      <sz val="10"/>
      <name val="Geneva"/>
    </font>
    <font>
      <sz val="10"/>
      <name val="Geneva"/>
      <family val="2"/>
    </font>
    <font>
      <sz val="11"/>
      <color indexed="62"/>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b/>
      <i/>
      <sz val="16"/>
      <name val="Helv"/>
    </font>
    <font>
      <sz val="10"/>
      <color theme="1"/>
      <name val="Arial"/>
      <family val="2"/>
    </font>
    <font>
      <sz val="10"/>
      <color theme="1"/>
      <name val="Futura"/>
      <family val="2"/>
    </font>
    <font>
      <sz val="12"/>
      <color theme="1"/>
      <name val="Arial"/>
      <family val="2"/>
    </font>
    <font>
      <sz val="10"/>
      <name val="Verdana"/>
      <family val="2"/>
    </font>
    <font>
      <b/>
      <sz val="11"/>
      <color indexed="63"/>
      <name val="Calibri"/>
      <family val="2"/>
    </font>
    <font>
      <b/>
      <sz val="11"/>
      <color indexed="63"/>
      <name val="Arial"/>
      <family val="2"/>
    </font>
    <font>
      <sz val="10"/>
      <name val="Palatino"/>
      <family val="1"/>
    </font>
    <font>
      <sz val="10"/>
      <color indexed="10"/>
      <name val="Times New Roman"/>
      <family val="1"/>
    </font>
    <font>
      <b/>
      <sz val="18"/>
      <color indexed="56"/>
      <name val="Cambria"/>
      <family val="2"/>
    </font>
    <font>
      <b/>
      <sz val="11"/>
      <color indexed="8"/>
      <name val="Calibri"/>
      <family val="2"/>
    </font>
    <font>
      <sz val="11"/>
      <color indexed="10"/>
      <name val="Calibri"/>
      <family val="2"/>
    </font>
    <font>
      <sz val="11"/>
      <color indexed="10"/>
      <name val="Arial"/>
      <family val="2"/>
    </font>
    <font>
      <sz val="12"/>
      <name val="新細明體"/>
      <family val="1"/>
      <charset val="136"/>
    </font>
    <font>
      <sz val="10"/>
      <name val="Segoe UI"/>
      <family val="2"/>
    </font>
    <font>
      <b/>
      <sz val="10"/>
      <name val="Segoe UI"/>
      <family val="2"/>
    </font>
    <font>
      <sz val="9"/>
      <color indexed="81"/>
      <name val="Tahoma"/>
      <family val="2"/>
    </font>
    <font>
      <b/>
      <sz val="9"/>
      <color indexed="81"/>
      <name val="Tahoma"/>
      <family val="2"/>
    </font>
    <font>
      <sz val="10"/>
      <color theme="1"/>
      <name val="Segoe UI"/>
      <family val="2"/>
    </font>
    <font>
      <sz val="9"/>
      <color theme="1" tint="4.9989318521683403E-2"/>
      <name val="Segoe UI"/>
      <family val="2"/>
    </font>
    <font>
      <sz val="10.5"/>
      <color theme="1"/>
      <name val="Segoe UI"/>
      <family val="2"/>
    </font>
    <font>
      <sz val="10"/>
      <color rgb="FF053CF6"/>
      <name val="Segoe UI"/>
      <family val="2"/>
    </font>
    <font>
      <b/>
      <sz val="10"/>
      <color theme="1"/>
      <name val="Segoe UI"/>
      <family val="2"/>
    </font>
    <font>
      <sz val="10"/>
      <color theme="1" tint="4.9989318521683403E-2"/>
      <name val="Segoe UI"/>
      <family val="2"/>
    </font>
    <font>
      <u/>
      <sz val="10"/>
      <color theme="1"/>
      <name val="Segoe UI"/>
      <family val="2"/>
    </font>
    <font>
      <b/>
      <sz val="16"/>
      <name val="Arial"/>
      <family val="2"/>
    </font>
    <font>
      <sz val="10"/>
      <color theme="0"/>
      <name val="Segoe UI"/>
      <family val="2"/>
    </font>
    <font>
      <sz val="11"/>
      <color theme="0"/>
      <name val="Segoe UI"/>
      <family val="2"/>
    </font>
    <font>
      <b/>
      <sz val="9"/>
      <color theme="1"/>
      <name val="Segoe UI"/>
      <family val="2"/>
    </font>
    <font>
      <b/>
      <sz val="9"/>
      <name val="Segoe UI"/>
      <family val="2"/>
    </font>
    <font>
      <b/>
      <sz val="9"/>
      <color theme="0"/>
      <name val="Segoe UI"/>
      <family val="2"/>
    </font>
    <font>
      <sz val="9"/>
      <color theme="0"/>
      <name val="Segoe UI"/>
      <family val="2"/>
    </font>
    <font>
      <b/>
      <sz val="16"/>
      <name val="Century Gothic"/>
      <family val="2"/>
    </font>
    <font>
      <b/>
      <sz val="10"/>
      <name val="Century Gothic"/>
      <family val="2"/>
    </font>
    <font>
      <b/>
      <i/>
      <sz val="10"/>
      <color theme="1"/>
      <name val="Segoe UI"/>
      <family val="2"/>
    </font>
  </fonts>
  <fills count="5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11"/>
        <bgColor indexed="64"/>
      </patternFill>
    </fill>
    <fill>
      <patternFill patternType="solid">
        <fgColor indexed="55"/>
      </patternFill>
    </fill>
    <fill>
      <patternFill patternType="lightGray">
        <fgColor indexed="22"/>
        <bgColor indexed="9"/>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15"/>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6600"/>
        <bgColor indexed="64"/>
      </patternFill>
    </fill>
    <fill>
      <patternFill patternType="solid">
        <fgColor rgb="FFF2F2F2"/>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E5F5FF"/>
        <bgColor indexed="64"/>
      </patternFill>
    </fill>
    <fill>
      <patternFill patternType="solid">
        <fgColor rgb="FFFFFF00"/>
        <bgColor indexed="64"/>
      </patternFill>
    </fill>
    <fill>
      <patternFill patternType="solid">
        <fgColor theme="1" tint="0.499984740745262"/>
        <bgColor indexed="64"/>
      </patternFill>
    </fill>
  </fills>
  <borders count="34">
    <border>
      <left/>
      <right/>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style="thick">
        <color indexed="8"/>
      </right>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n">
        <color indexed="8"/>
      </left>
      <right style="thick">
        <color indexed="8"/>
      </right>
      <top style="thick">
        <color indexed="8"/>
      </top>
      <bottom/>
      <diagonal/>
    </border>
    <border>
      <left style="thick">
        <color indexed="8"/>
      </left>
      <right/>
      <top/>
      <bottom/>
      <diagonal/>
    </border>
    <border>
      <left/>
      <right style="thick">
        <color indexed="8"/>
      </right>
      <top style="thick">
        <color indexed="8"/>
      </top>
      <bottom/>
      <diagonal/>
    </border>
    <border>
      <left style="thick">
        <color indexed="8"/>
      </left>
      <right style="thin">
        <color indexed="8"/>
      </right>
      <top style="thick">
        <color indexed="8"/>
      </top>
      <bottom/>
      <diagonal/>
    </border>
    <border>
      <left/>
      <right/>
      <top style="thick">
        <color indexed="8"/>
      </top>
      <bottom/>
      <diagonal/>
    </border>
    <border>
      <left style="thin">
        <color indexed="8"/>
      </left>
      <right style="thick">
        <color indexed="8"/>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0"/>
      </left>
      <right style="thin">
        <color indexed="10"/>
      </right>
      <top style="thin">
        <color indexed="10"/>
      </top>
      <bottom style="thin">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ck">
        <color indexed="8"/>
      </right>
      <top/>
      <bottom style="thick">
        <color indexed="8"/>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auto="1"/>
      </top>
      <bottom/>
      <diagonal/>
    </border>
    <border>
      <left style="thin">
        <color auto="1"/>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487">
    <xf numFmtId="0" fontId="0" fillId="0" borderId="0"/>
    <xf numFmtId="0" fontId="5" fillId="5" borderId="0" applyNumberFormat="0" applyBorder="0" applyAlignment="0" applyProtection="0"/>
    <xf numFmtId="0" fontId="2" fillId="0" borderId="0"/>
    <xf numFmtId="0" fontId="2" fillId="6" borderId="0" applyNumberFormat="0" applyBorder="0" applyAlignment="0" applyProtection="0"/>
    <xf numFmtId="164" fontId="6" fillId="0" borderId="0" applyFont="0" applyFill="0" applyBorder="0" applyAlignment="0" applyProtection="0">
      <alignment horizontal="right"/>
    </xf>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14"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9"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16"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9" fillId="17" borderId="0" applyNumberFormat="0" applyBorder="0" applyAlignment="0" applyProtection="0"/>
    <xf numFmtId="0" fontId="7" fillId="17" borderId="0" applyNumberFormat="0" applyBorder="0" applyAlignment="0" applyProtection="0"/>
    <xf numFmtId="0" fontId="8" fillId="10" borderId="0" applyNumberFormat="0" applyBorder="0" applyAlignment="0" applyProtection="0"/>
    <xf numFmtId="0" fontId="7"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1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9" fillId="18" borderId="0" applyNumberFormat="0" applyBorder="0" applyAlignment="0" applyProtection="0"/>
    <xf numFmtId="0" fontId="7" fillId="18" borderId="0" applyNumberFormat="0" applyBorder="0" applyAlignment="0" applyProtection="0"/>
    <xf numFmtId="0" fontId="8" fillId="12" borderId="0" applyNumberFormat="0" applyBorder="0" applyAlignment="0" applyProtection="0"/>
    <xf numFmtId="0" fontId="7" fillId="1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19" borderId="0" applyNumberFormat="0" applyBorder="0" applyAlignment="0" applyProtection="0"/>
    <xf numFmtId="0" fontId="7" fillId="19" borderId="0" applyNumberFormat="0" applyBorder="0" applyAlignment="0" applyProtection="0"/>
    <xf numFmtId="0" fontId="8" fillId="7" borderId="0" applyNumberFormat="0" applyBorder="0" applyAlignment="0" applyProtection="0"/>
    <xf numFmtId="0" fontId="7"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9" fillId="20" borderId="0" applyNumberFormat="0" applyBorder="0" applyAlignment="0" applyProtection="0"/>
    <xf numFmtId="0" fontId="7" fillId="20" borderId="0" applyNumberFormat="0" applyBorder="0" applyAlignment="0" applyProtection="0"/>
    <xf numFmtId="0" fontId="8" fillId="8" borderId="0" applyNumberFormat="0" applyBorder="0" applyAlignment="0" applyProtection="0"/>
    <xf numFmtId="0" fontId="7" fillId="2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2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9" fillId="21"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9" fillId="22" borderId="0" applyNumberFormat="0" applyBorder="0" applyAlignment="0" applyProtection="0"/>
    <xf numFmtId="0" fontId="7" fillId="22" borderId="0" applyNumberFormat="0" applyBorder="0" applyAlignment="0" applyProtection="0"/>
    <xf numFmtId="0" fontId="8" fillId="9" borderId="0" applyNumberFormat="0" applyBorder="0" applyAlignment="0" applyProtection="0"/>
    <xf numFmtId="0" fontId="7" fillId="1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1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9" fillId="17" borderId="0" applyNumberFormat="0" applyBorder="0" applyAlignment="0" applyProtection="0"/>
    <xf numFmtId="0" fontId="7" fillId="17" borderId="0" applyNumberFormat="0" applyBorder="0" applyAlignment="0" applyProtection="0"/>
    <xf numFmtId="0" fontId="8" fillId="11" borderId="0" applyNumberFormat="0" applyBorder="0" applyAlignment="0" applyProtection="0"/>
    <xf numFmtId="0" fontId="7" fillId="2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9" fillId="20" borderId="0" applyNumberFormat="0" applyBorder="0" applyAlignment="0" applyProtection="0"/>
    <xf numFmtId="0" fontId="7" fillId="20" borderId="0" applyNumberFormat="0" applyBorder="0" applyAlignment="0" applyProtection="0"/>
    <xf numFmtId="0" fontId="8" fillId="13" borderId="0" applyNumberFormat="0" applyBorder="0" applyAlignment="0" applyProtection="0"/>
    <xf numFmtId="0" fontId="7"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9" fillId="23" borderId="0" applyNumberFormat="0" applyBorder="0" applyAlignment="0" applyProtection="0"/>
    <xf numFmtId="0" fontId="7" fillId="23"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37" fontId="12" fillId="0" borderId="0"/>
    <xf numFmtId="37" fontId="13" fillId="0" borderId="0"/>
    <xf numFmtId="37" fontId="14" fillId="0" borderId="0"/>
    <xf numFmtId="0" fontId="11" fillId="28"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7" fillId="0" borderId="0" applyNumberFormat="0"/>
    <xf numFmtId="0" fontId="18" fillId="0" borderId="3"/>
    <xf numFmtId="0" fontId="18" fillId="0" borderId="3"/>
    <xf numFmtId="0" fontId="18" fillId="0" borderId="3"/>
    <xf numFmtId="0" fontId="18" fillId="0" borderId="3"/>
    <xf numFmtId="0" fontId="18" fillId="0" borderId="3"/>
    <xf numFmtId="0" fontId="18" fillId="0" borderId="3"/>
    <xf numFmtId="0" fontId="18" fillId="0" borderId="3"/>
    <xf numFmtId="0" fontId="18" fillId="0" borderId="3"/>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0" fontId="19" fillId="0" borderId="0" applyNumberFormat="0"/>
    <xf numFmtId="37" fontId="20" fillId="0" borderId="6" applyNumberFormat="0" applyFont="0" applyFill="0" applyAlignment="0" applyProtection="0"/>
    <xf numFmtId="37" fontId="20" fillId="0" borderId="6"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37" fontId="20" fillId="0" borderId="2" applyNumberFormat="0" applyFont="0" applyFill="0" applyAlignment="0" applyProtection="0"/>
    <xf numFmtId="0" fontId="21" fillId="32" borderId="7" applyNumberFormat="0" applyAlignment="0" applyProtection="0"/>
    <xf numFmtId="0" fontId="21" fillId="32" borderId="7" applyNumberFormat="0" applyAlignment="0" applyProtection="0"/>
    <xf numFmtId="0" fontId="21" fillId="32" borderId="7" applyNumberFormat="0" applyAlignment="0" applyProtection="0"/>
    <xf numFmtId="0" fontId="21" fillId="32" borderId="7" applyNumberFormat="0" applyAlignment="0" applyProtection="0"/>
    <xf numFmtId="0" fontId="21" fillId="32" borderId="7" applyNumberFormat="0" applyAlignment="0" applyProtection="0"/>
    <xf numFmtId="0" fontId="22" fillId="32" borderId="7" applyNumberFormat="0" applyAlignment="0" applyProtection="0"/>
    <xf numFmtId="0" fontId="23" fillId="33" borderId="8" applyNumberFormat="0" applyProtection="0">
      <alignment vertical="top"/>
    </xf>
    <xf numFmtId="0" fontId="23" fillId="33" borderId="9" applyNumberFormat="0" applyProtection="0">
      <alignment vertical="top"/>
    </xf>
    <xf numFmtId="165" fontId="24" fillId="0" borderId="0" applyNumberFormat="0" applyFill="0" applyBorder="0" applyProtection="0">
      <alignment vertical="top"/>
    </xf>
    <xf numFmtId="0" fontId="6" fillId="0" borderId="8" applyNumberFormat="0" applyFill="0" applyProtection="0">
      <alignment vertical="top"/>
    </xf>
    <xf numFmtId="0" fontId="23" fillId="33" borderId="10" applyNumberFormat="0" applyProtection="0">
      <alignment vertical="top"/>
    </xf>
    <xf numFmtId="0" fontId="6" fillId="0" borderId="11" applyNumberFormat="0" applyFill="0" applyProtection="0">
      <alignment vertical="top"/>
    </xf>
    <xf numFmtId="0" fontId="23" fillId="33" borderId="12" applyNumberFormat="0" applyProtection="0">
      <alignment vertical="top"/>
    </xf>
    <xf numFmtId="22" fontId="24" fillId="0" borderId="0" applyFill="0" applyBorder="0" applyProtection="0">
      <alignment vertical="top"/>
    </xf>
    <xf numFmtId="0" fontId="6" fillId="0" borderId="13" applyNumberFormat="0" applyFill="0" applyProtection="0">
      <alignment vertical="top"/>
    </xf>
    <xf numFmtId="0" fontId="6" fillId="34" borderId="12" applyNumberFormat="0" applyProtection="0">
      <alignment vertical="top"/>
    </xf>
    <xf numFmtId="0" fontId="23" fillId="33" borderId="14" applyNumberFormat="0" applyProtection="0">
      <alignment vertical="top"/>
    </xf>
    <xf numFmtId="165" fontId="23" fillId="33" borderId="0" applyNumberFormat="0" applyBorder="0" applyProtection="0">
      <alignment vertical="top"/>
    </xf>
    <xf numFmtId="0" fontId="25" fillId="0" borderId="15" applyNumberFormat="0" applyFill="0" applyProtection="0">
      <alignment vertical="top"/>
    </xf>
    <xf numFmtId="0" fontId="6" fillId="0" borderId="12" applyNumberFormat="0" applyFill="0" applyProtection="0">
      <alignment vertical="top"/>
    </xf>
    <xf numFmtId="0" fontId="23" fillId="33" borderId="0" applyNumberFormat="0" applyProtection="0">
      <alignment vertical="top"/>
    </xf>
    <xf numFmtId="0" fontId="6" fillId="0" borderId="15" applyNumberFormat="0" applyFill="0" applyProtection="0">
      <alignment vertical="top"/>
    </xf>
    <xf numFmtId="0" fontId="6" fillId="0" borderId="16" applyNumberFormat="0" applyFill="0" applyProtection="0">
      <alignment vertical="top"/>
    </xf>
    <xf numFmtId="0" fontId="26" fillId="35" borderId="17" applyNumberFormat="0" applyAlignment="0" applyProtection="0"/>
    <xf numFmtId="0" fontId="27" fillId="35" borderId="17" applyNumberFormat="0" applyAlignment="0" applyProtection="0"/>
    <xf numFmtId="0" fontId="28" fillId="0" borderId="0">
      <alignment horizontal="centerContinuous"/>
    </xf>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32" fillId="0" borderId="0"/>
    <xf numFmtId="167" fontId="29"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8" fontId="6" fillId="0" borderId="0" applyFont="0" applyFill="0" applyBorder="0" applyAlignment="0" applyProtection="0"/>
    <xf numFmtId="167"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Protection="0">
      <alignment vertical="top"/>
    </xf>
    <xf numFmtId="165" fontId="6" fillId="0" borderId="0" applyNumberFormat="0" applyFill="0" applyBorder="0" applyProtection="0">
      <alignment vertical="top"/>
    </xf>
    <xf numFmtId="0" fontId="6" fillId="0" borderId="0" applyNumberFormat="0" applyFill="0" applyBorder="0" applyProtection="0">
      <alignment vertical="top"/>
    </xf>
    <xf numFmtId="165" fontId="6" fillId="0" borderId="0"/>
    <xf numFmtId="0" fontId="33" fillId="0" borderId="0" applyNumberFormat="0" applyFill="0" applyBorder="0" applyAlignment="0" applyProtection="0"/>
    <xf numFmtId="0" fontId="34" fillId="0" borderId="0" applyNumberForma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4" fillId="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7" fillId="0" borderId="18"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19" applyNumberFormat="0" applyFill="0" applyAlignment="0" applyProtection="0"/>
    <xf numFmtId="0" fontId="41" fillId="0" borderId="20" applyNumberFormat="0" applyFill="0" applyAlignment="0" applyProtection="0"/>
    <xf numFmtId="0" fontId="42" fillId="0" borderId="20"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37" fontId="43" fillId="0" borderId="0" applyNumberFormat="0" applyFill="0" applyBorder="0" applyAlignment="0" applyProtection="0"/>
    <xf numFmtId="37" fontId="20" fillId="0" borderId="0" applyNumberFormat="0" applyFill="0" applyBorder="0" applyAlignment="0" applyProtection="0"/>
    <xf numFmtId="0" fontId="44" fillId="0" borderId="0" applyNumberFormat="0" applyFill="0" applyBorder="0" applyAlignment="0" applyProtection="0">
      <alignment vertical="top"/>
      <protection locked="0"/>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0" fontId="47" fillId="19" borderId="7" applyNumberFormat="0" applyAlignment="0" applyProtection="0"/>
    <xf numFmtId="0" fontId="47" fillId="19" borderId="7" applyNumberFormat="0" applyAlignment="0" applyProtection="0"/>
    <xf numFmtId="0" fontId="47" fillId="19" borderId="7" applyNumberFormat="0" applyAlignment="0" applyProtection="0"/>
    <xf numFmtId="0" fontId="47" fillId="19" borderId="7" applyNumberFormat="0" applyAlignment="0" applyProtection="0"/>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6" fillId="36" borderId="21" applyNumberFormat="0" applyProtection="0">
      <alignment horizontal="center"/>
    </xf>
    <xf numFmtId="171" fontId="46"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171" fontId="45" fillId="36" borderId="21" applyNumberFormat="0" applyProtection="0">
      <alignment horizontal="center"/>
    </xf>
    <xf numFmtId="0" fontId="48" fillId="0" borderId="22" applyNumberFormat="0" applyFill="0" applyAlignment="0" applyProtection="0"/>
    <xf numFmtId="0" fontId="49" fillId="0" borderId="22" applyNumberFormat="0" applyFill="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50" fillId="37" borderId="0" applyNumberFormat="0" applyBorder="0" applyAlignment="0" applyProtection="0"/>
    <xf numFmtId="0" fontId="51" fillId="37" borderId="0" applyNumberFormat="0" applyBorder="0" applyAlignment="0" applyProtection="0"/>
    <xf numFmtId="176" fontId="52" fillId="0" borderId="0"/>
    <xf numFmtId="0" fontId="32"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6" fillId="0" borderId="0">
      <alignment horizontal="left" wrapText="1"/>
    </xf>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29" fillId="0" borderId="0"/>
    <xf numFmtId="0" fontId="29" fillId="0" borderId="0"/>
    <xf numFmtId="0" fontId="29" fillId="0" borderId="0"/>
    <xf numFmtId="0" fontId="3" fillId="0" borderId="0"/>
    <xf numFmtId="0" fontId="29" fillId="0" borderId="0"/>
    <xf numFmtId="0" fontId="29" fillId="0" borderId="0"/>
    <xf numFmtId="0" fontId="3" fillId="0" borderId="0"/>
    <xf numFmtId="0" fontId="3" fillId="0" borderId="0"/>
    <xf numFmtId="0" fontId="29" fillId="0" borderId="0"/>
    <xf numFmtId="0" fontId="2" fillId="0" borderId="0"/>
    <xf numFmtId="0" fontId="29" fillId="0" borderId="0"/>
    <xf numFmtId="0" fontId="2" fillId="0" borderId="0"/>
    <xf numFmtId="0" fontId="29" fillId="0" borderId="0"/>
    <xf numFmtId="0" fontId="29" fillId="0" borderId="0"/>
    <xf numFmtId="0" fontId="2" fillId="0" borderId="0"/>
    <xf numFmtId="0" fontId="29"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9" fillId="0" borderId="0"/>
    <xf numFmtId="165" fontId="3" fillId="0" borderId="0"/>
    <xf numFmtId="0" fontId="29" fillId="0" borderId="0"/>
    <xf numFmtId="0" fontId="29" fillId="0" borderId="0"/>
    <xf numFmtId="0" fontId="29" fillId="0" borderId="0"/>
    <xf numFmtId="0" fontId="29" fillId="0" borderId="0"/>
    <xf numFmtId="0" fontId="29" fillId="0" borderId="0"/>
    <xf numFmtId="0" fontId="29" fillId="0" borderId="0"/>
    <xf numFmtId="165" fontId="3" fillId="0" borderId="0"/>
    <xf numFmtId="165" fontId="3" fillId="0" borderId="0"/>
    <xf numFmtId="165" fontId="3" fillId="0" borderId="0"/>
    <xf numFmtId="165" fontId="3" fillId="0" borderId="0"/>
    <xf numFmtId="165" fontId="3" fillId="0" borderId="0"/>
    <xf numFmtId="165" fontId="3" fillId="0" borderId="0"/>
    <xf numFmtId="0" fontId="29" fillId="0" borderId="0"/>
    <xf numFmtId="0" fontId="29" fillId="0" borderId="0"/>
    <xf numFmtId="0" fontId="29" fillId="0" borderId="0"/>
    <xf numFmtId="0" fontId="2" fillId="0" borderId="0"/>
    <xf numFmtId="0" fontId="29" fillId="0" borderId="0"/>
    <xf numFmtId="0" fontId="2"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3" fillId="0" borderId="0"/>
    <xf numFmtId="0" fontId="5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2" fillId="0" borderId="0"/>
    <xf numFmtId="0" fontId="30"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6"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165" fontId="6" fillId="0" borderId="0"/>
    <xf numFmtId="0" fontId="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0" fontId="29" fillId="0" borderId="0"/>
    <xf numFmtId="0" fontId="29" fillId="0" borderId="0"/>
    <xf numFmtId="0" fontId="29" fillId="0" borderId="0"/>
    <xf numFmtId="0" fontId="30" fillId="0" borderId="0"/>
    <xf numFmtId="0" fontId="29" fillId="0" borderId="0"/>
    <xf numFmtId="165" fontId="6"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54" fillId="0" borderId="0"/>
    <xf numFmtId="0" fontId="54" fillId="0" borderId="0"/>
    <xf numFmtId="0" fontId="54" fillId="0" borderId="0"/>
    <xf numFmtId="0" fontId="54" fillId="0" borderId="0"/>
    <xf numFmtId="0" fontId="54" fillId="0" borderId="0"/>
    <xf numFmtId="0" fontId="29" fillId="0" borderId="0"/>
    <xf numFmtId="165" fontId="55" fillId="0" borderId="0"/>
    <xf numFmtId="0" fontId="2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8" fillId="0" borderId="0"/>
    <xf numFmtId="0" fontId="8"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8" fillId="0" borderId="0"/>
    <xf numFmtId="0" fontId="8" fillId="0" borderId="0"/>
    <xf numFmtId="0" fontId="29" fillId="0" borderId="0"/>
    <xf numFmtId="0" fontId="29" fillId="0" borderId="0"/>
    <xf numFmtId="165" fontId="55" fillId="0" borderId="0"/>
    <xf numFmtId="165" fontId="55" fillId="0" borderId="0"/>
    <xf numFmtId="0" fontId="29"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6" fillId="0" borderId="0"/>
    <xf numFmtId="0" fontId="56" fillId="0" borderId="0"/>
    <xf numFmtId="0" fontId="56" fillId="0" borderId="0"/>
    <xf numFmtId="0" fontId="5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 fillId="0" borderId="0"/>
    <xf numFmtId="0" fontId="2" fillId="0" borderId="0"/>
    <xf numFmtId="0" fontId="2"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4" borderId="5" applyNumberFormat="0" applyFont="0" applyAlignment="0" applyProtection="0"/>
    <xf numFmtId="0" fontId="9" fillId="4" borderId="5" applyNumberFormat="0" applyFont="0" applyAlignment="0" applyProtection="0"/>
    <xf numFmtId="0" fontId="6" fillId="38" borderId="23" applyNumberFormat="0" applyFont="0" applyAlignment="0" applyProtection="0"/>
    <xf numFmtId="0" fontId="6" fillId="38" borderId="23" applyNumberFormat="0" applyFont="0" applyAlignment="0" applyProtection="0"/>
    <xf numFmtId="0" fontId="6" fillId="38" borderId="23" applyNumberFormat="0" applyFont="0" applyAlignment="0" applyProtection="0"/>
    <xf numFmtId="0" fontId="6" fillId="38" borderId="23"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3" fillId="4" borderId="5" applyNumberFormat="0" applyFont="0" applyAlignment="0" applyProtection="0"/>
    <xf numFmtId="0" fontId="57" fillId="32" borderId="24" applyNumberFormat="0" applyAlignment="0" applyProtection="0"/>
    <xf numFmtId="0" fontId="57" fillId="32" borderId="24" applyNumberFormat="0" applyAlignment="0" applyProtection="0"/>
    <xf numFmtId="0" fontId="57" fillId="32" borderId="24" applyNumberFormat="0" applyAlignment="0" applyProtection="0"/>
    <xf numFmtId="0" fontId="57" fillId="32" borderId="24" applyNumberFormat="0" applyAlignment="0" applyProtection="0"/>
    <xf numFmtId="0" fontId="57" fillId="32" borderId="24" applyNumberFormat="0" applyAlignment="0" applyProtection="0"/>
    <xf numFmtId="0" fontId="58" fillId="32" borderId="24" applyNumberFormat="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53"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37" fontId="60" fillId="0" borderId="0" applyNumberFormat="0" applyFill="0" applyBorder="0" applyAlignment="0" applyProtection="0"/>
    <xf numFmtId="165" fontId="23" fillId="39" borderId="1">
      <alignment horizontal="right"/>
    </xf>
    <xf numFmtId="165" fontId="3" fillId="0" borderId="0"/>
    <xf numFmtId="165" fontId="3" fillId="0" borderId="0"/>
    <xf numFmtId="165" fontId="6" fillId="0" borderId="0"/>
    <xf numFmtId="165" fontId="6" fillId="0" borderId="0"/>
    <xf numFmtId="0" fontId="6" fillId="40" borderId="25" applyNumberFormat="0" applyProtection="0">
      <alignment vertical="top"/>
    </xf>
    <xf numFmtId="0" fontId="45" fillId="0" borderId="0"/>
    <xf numFmtId="0" fontId="46" fillId="0" borderId="0"/>
    <xf numFmtId="177" fontId="6" fillId="0" borderId="0">
      <alignment horizontal="left" wrapText="1"/>
    </xf>
    <xf numFmtId="0" fontId="61" fillId="0" borderId="0" applyNumberFormat="0" applyFill="0" applyBorder="0" applyAlignment="0" applyProtection="0"/>
    <xf numFmtId="0" fontId="61" fillId="0" borderId="0" applyNumberFormat="0" applyFill="0" applyBorder="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lignment vertical="center"/>
    </xf>
  </cellStyleXfs>
  <cellXfs count="117">
    <xf numFmtId="0" fontId="0" fillId="0" borderId="0" xfId="0"/>
    <xf numFmtId="1" fontId="0" fillId="0" borderId="0" xfId="0" applyNumberFormat="1"/>
    <xf numFmtId="179" fontId="70" fillId="0" borderId="0" xfId="0" applyNumberFormat="1" applyFont="1" applyBorder="1" applyAlignment="1">
      <alignment horizontal="center" vertical="center"/>
    </xf>
    <xf numFmtId="179" fontId="70" fillId="0" borderId="0" xfId="0" applyNumberFormat="1" applyFont="1" applyAlignment="1">
      <alignment horizontal="center" vertical="center"/>
    </xf>
    <xf numFmtId="179" fontId="1" fillId="0" borderId="0" xfId="0" applyNumberFormat="1" applyFont="1" applyAlignment="1">
      <alignment horizontal="center" vertical="center"/>
    </xf>
    <xf numFmtId="179" fontId="1" fillId="0" borderId="0" xfId="0" applyNumberFormat="1" applyFont="1" applyBorder="1" applyAlignment="1">
      <alignment horizontal="center" vertical="center"/>
    </xf>
    <xf numFmtId="9" fontId="71" fillId="0" borderId="0" xfId="0" applyNumberFormat="1" applyFont="1" applyFill="1" applyBorder="1" applyAlignment="1">
      <alignment horizontal="center" vertical="center" wrapText="1"/>
    </xf>
    <xf numFmtId="0" fontId="0" fillId="47" borderId="0" xfId="0" applyFill="1"/>
    <xf numFmtId="1" fontId="0" fillId="47" borderId="0" xfId="0" applyNumberFormat="1" applyFill="1"/>
    <xf numFmtId="0" fontId="70" fillId="47" borderId="0" xfId="0" applyFont="1" applyFill="1" applyAlignment="1">
      <alignment vertical="top" wrapText="1"/>
    </xf>
    <xf numFmtId="0" fontId="0" fillId="47" borderId="0" xfId="0" applyFill="1" applyAlignment="1">
      <alignment horizontal="right"/>
    </xf>
    <xf numFmtId="0" fontId="70" fillId="0" borderId="27" xfId="0" applyFont="1" applyFill="1" applyBorder="1" applyAlignment="1">
      <alignment horizontal="center" vertical="center"/>
    </xf>
    <xf numFmtId="0" fontId="70" fillId="2" borderId="27" xfId="0" applyFont="1" applyFill="1" applyBorder="1" applyAlignment="1">
      <alignment horizontal="center" vertical="center"/>
    </xf>
    <xf numFmtId="0" fontId="66" fillId="0" borderId="27" xfId="0" applyFont="1" applyBorder="1" applyAlignment="1">
      <alignment horizontal="left" vertical="center" wrapText="1"/>
    </xf>
    <xf numFmtId="0" fontId="66" fillId="0" borderId="27" xfId="0" applyFont="1" applyBorder="1" applyAlignment="1">
      <alignment horizontal="center" vertical="center" wrapText="1"/>
    </xf>
    <xf numFmtId="0" fontId="66" fillId="0" borderId="28" xfId="0" applyFont="1" applyBorder="1" applyAlignment="1">
      <alignment horizontal="left" vertical="center" wrapText="1"/>
    </xf>
    <xf numFmtId="0" fontId="70" fillId="0" borderId="27" xfId="0" applyFont="1" applyBorder="1" applyAlignment="1">
      <alignment horizontal="left" vertical="center" wrapText="1"/>
    </xf>
    <xf numFmtId="0" fontId="70" fillId="0" borderId="28" xfId="0" applyFont="1" applyBorder="1" applyAlignment="1">
      <alignment horizontal="left" vertical="center" wrapText="1"/>
    </xf>
    <xf numFmtId="0" fontId="67" fillId="0" borderId="27" xfId="0" applyFont="1" applyBorder="1" applyAlignment="1">
      <alignment horizontal="left" vertical="center"/>
    </xf>
    <xf numFmtId="0" fontId="66" fillId="0" borderId="27" xfId="0" applyFont="1" applyBorder="1" applyAlignment="1">
      <alignment horizontal="left" vertical="center"/>
    </xf>
    <xf numFmtId="0" fontId="70" fillId="0" borderId="27" xfId="0" applyFont="1" applyBorder="1" applyAlignment="1">
      <alignment horizontal="left" vertical="center"/>
    </xf>
    <xf numFmtId="0" fontId="70" fillId="0" borderId="0" xfId="0" applyFont="1"/>
    <xf numFmtId="0" fontId="70" fillId="47" borderId="0" xfId="0" applyFont="1" applyFill="1" applyAlignment="1">
      <alignment horizontal="left" vertical="top" wrapText="1"/>
    </xf>
    <xf numFmtId="0" fontId="70" fillId="47" borderId="0" xfId="0" applyFont="1" applyFill="1"/>
    <xf numFmtId="0" fontId="72" fillId="47" borderId="0" xfId="0" applyFont="1" applyFill="1" applyAlignment="1">
      <alignment horizontal="left" vertical="top" wrapText="1"/>
    </xf>
    <xf numFmtId="0" fontId="72" fillId="0" borderId="0" xfId="0" applyFont="1"/>
    <xf numFmtId="0" fontId="72" fillId="47" borderId="0" xfId="0" applyFont="1" applyFill="1"/>
    <xf numFmtId="0" fontId="70" fillId="47" borderId="0" xfId="0" applyFont="1" applyFill="1" applyAlignment="1">
      <alignment horizontal="left" vertical="top" wrapText="1"/>
    </xf>
    <xf numFmtId="0" fontId="74" fillId="0" borderId="0" xfId="0" applyFont="1" applyBorder="1"/>
    <xf numFmtId="0" fontId="66" fillId="46" borderId="27" xfId="0" applyFont="1" applyFill="1" applyBorder="1" applyAlignment="1">
      <alignment horizontal="center" vertical="center"/>
    </xf>
    <xf numFmtId="0" fontId="70" fillId="46" borderId="27" xfId="0" applyFont="1" applyFill="1" applyBorder="1" applyAlignment="1">
      <alignment horizontal="center" vertical="center"/>
    </xf>
    <xf numFmtId="0" fontId="70" fillId="48" borderId="27" xfId="0" applyFont="1" applyFill="1" applyBorder="1" applyAlignment="1">
      <alignment horizontal="center" vertical="center"/>
    </xf>
    <xf numFmtId="2" fontId="70" fillId="48" borderId="27" xfId="0" applyNumberFormat="1" applyFont="1" applyFill="1" applyBorder="1" applyAlignment="1">
      <alignment horizontal="center" vertical="center"/>
    </xf>
    <xf numFmtId="1" fontId="70" fillId="48" borderId="27" xfId="0" applyNumberFormat="1" applyFont="1" applyFill="1" applyBorder="1" applyAlignment="1">
      <alignment horizontal="center" vertical="center"/>
    </xf>
    <xf numFmtId="0" fontId="70" fillId="41" borderId="27" xfId="0" applyFont="1" applyFill="1" applyBorder="1" applyAlignment="1">
      <alignment horizontal="center" vertical="center"/>
    </xf>
    <xf numFmtId="2" fontId="70" fillId="41" borderId="27" xfId="0" applyNumberFormat="1" applyFont="1" applyFill="1" applyBorder="1" applyAlignment="1">
      <alignment horizontal="center" vertical="center"/>
    </xf>
    <xf numFmtId="0" fontId="66" fillId="46" borderId="29" xfId="0" applyFont="1" applyFill="1" applyBorder="1" applyAlignment="1">
      <alignment horizontal="center" vertical="center"/>
    </xf>
    <xf numFmtId="0" fontId="70" fillId="0" borderId="0" xfId="0" applyFont="1" applyBorder="1"/>
    <xf numFmtId="0" fontId="66" fillId="2" borderId="27" xfId="0" applyFont="1" applyFill="1" applyBorder="1" applyAlignment="1">
      <alignment horizontal="center" vertical="center"/>
    </xf>
    <xf numFmtId="1" fontId="70" fillId="41" borderId="27" xfId="0" applyNumberFormat="1" applyFont="1" applyFill="1" applyBorder="1" applyAlignment="1">
      <alignment horizontal="center" vertical="center"/>
    </xf>
    <xf numFmtId="0" fontId="70" fillId="0" borderId="0" xfId="0" applyFont="1" applyAlignment="1">
      <alignment wrapText="1"/>
    </xf>
    <xf numFmtId="0" fontId="70" fillId="0" borderId="0" xfId="0" applyFont="1" applyAlignment="1">
      <alignment horizontal="center" vertical="center"/>
    </xf>
    <xf numFmtId="2" fontId="70" fillId="0" borderId="0" xfId="0" applyNumberFormat="1" applyFont="1" applyAlignment="1">
      <alignment horizontal="center" vertical="center"/>
    </xf>
    <xf numFmtId="1" fontId="70" fillId="0" borderId="0" xfId="0" applyNumberFormat="1" applyFont="1" applyAlignment="1">
      <alignment horizontal="center" vertical="center"/>
    </xf>
    <xf numFmtId="0" fontId="74" fillId="49" borderId="0" xfId="0" applyFont="1" applyFill="1"/>
    <xf numFmtId="0" fontId="1" fillId="0" borderId="0" xfId="0" applyFont="1" applyAlignment="1">
      <alignment horizontal="center"/>
    </xf>
    <xf numFmtId="0" fontId="70" fillId="2" borderId="27" xfId="0" applyFont="1" applyFill="1" applyBorder="1" applyAlignment="1">
      <alignment horizontal="center" vertical="center"/>
    </xf>
    <xf numFmtId="0" fontId="74" fillId="47" borderId="3" xfId="0" applyFont="1" applyFill="1" applyBorder="1" applyAlignment="1">
      <alignment horizontal="center" vertical="center" wrapText="1"/>
    </xf>
    <xf numFmtId="0" fontId="74" fillId="47" borderId="3" xfId="0" applyFont="1" applyFill="1" applyBorder="1" applyAlignment="1">
      <alignment horizontal="center" vertical="center"/>
    </xf>
    <xf numFmtId="0" fontId="70" fillId="0" borderId="27" xfId="0" applyFont="1" applyFill="1" applyBorder="1" applyAlignment="1">
      <alignment vertical="center" wrapText="1"/>
    </xf>
    <xf numFmtId="0" fontId="70" fillId="47" borderId="3" xfId="0" applyFont="1" applyFill="1" applyBorder="1" applyAlignment="1">
      <alignment horizontal="center" vertical="center"/>
    </xf>
    <xf numFmtId="0" fontId="66" fillId="51" borderId="27" xfId="0" applyFont="1" applyFill="1" applyBorder="1" applyAlignment="1">
      <alignment horizontal="left" vertical="center" wrapText="1"/>
    </xf>
    <xf numFmtId="0" fontId="66" fillId="51" borderId="28" xfId="0" applyFont="1" applyFill="1" applyBorder="1" applyAlignment="1">
      <alignment horizontal="left" vertical="center" wrapText="1"/>
    </xf>
    <xf numFmtId="0" fontId="70" fillId="51" borderId="29" xfId="0" applyFont="1" applyFill="1" applyBorder="1" applyAlignment="1">
      <alignment horizontal="left" vertical="center" wrapText="1"/>
    </xf>
    <xf numFmtId="0" fontId="70" fillId="51" borderId="30" xfId="0" applyFont="1" applyFill="1" applyBorder="1" applyAlignment="1">
      <alignment horizontal="left" vertical="center" wrapText="1"/>
    </xf>
    <xf numFmtId="0" fontId="70" fillId="0" borderId="0" xfId="0" applyFont="1" applyAlignment="1">
      <alignment horizontal="center"/>
    </xf>
    <xf numFmtId="0" fontId="78" fillId="53" borderId="27" xfId="0" applyFont="1" applyFill="1" applyBorder="1" applyAlignment="1">
      <alignment vertical="center" wrapText="1"/>
    </xf>
    <xf numFmtId="0" fontId="79" fillId="53" borderId="27" xfId="0" applyFont="1" applyFill="1" applyBorder="1" applyAlignment="1">
      <alignment horizontal="center" vertical="center"/>
    </xf>
    <xf numFmtId="0" fontId="78" fillId="53" borderId="27" xfId="0" applyFont="1" applyFill="1" applyBorder="1" applyAlignment="1">
      <alignment horizontal="center" vertical="center" wrapText="1"/>
    </xf>
    <xf numFmtId="0" fontId="78" fillId="53" borderId="4" xfId="0" applyFont="1" applyFill="1" applyBorder="1" applyAlignment="1">
      <alignment horizontal="center" vertical="center"/>
    </xf>
    <xf numFmtId="0" fontId="78" fillId="53" borderId="28" xfId="0" applyFont="1" applyFill="1" applyBorder="1" applyAlignment="1">
      <alignment horizontal="center" vertical="center"/>
    </xf>
    <xf numFmtId="0" fontId="78" fillId="53" borderId="27" xfId="0" applyFont="1" applyFill="1" applyBorder="1" applyAlignment="1">
      <alignment horizontal="center" vertical="center"/>
    </xf>
    <xf numFmtId="1" fontId="78" fillId="53" borderId="27" xfId="0" applyNumberFormat="1" applyFont="1" applyFill="1" applyBorder="1" applyAlignment="1">
      <alignment horizontal="center" vertical="center"/>
    </xf>
    <xf numFmtId="0" fontId="70" fillId="0" borderId="27" xfId="0" applyFont="1" applyBorder="1" applyAlignment="1">
      <alignment vertical="center" wrapText="1"/>
    </xf>
    <xf numFmtId="0" fontId="70" fillId="0" borderId="0" xfId="0" applyFont="1" applyAlignment="1">
      <alignment vertical="center" wrapText="1"/>
    </xf>
    <xf numFmtId="0" fontId="78" fillId="53" borderId="27" xfId="0" applyNumberFormat="1" applyFont="1" applyFill="1" applyBorder="1" applyAlignment="1">
      <alignment horizontal="center" vertical="center" wrapText="1"/>
    </xf>
    <xf numFmtId="0" fontId="70" fillId="0" borderId="27" xfId="0" applyNumberFormat="1" applyFont="1" applyFill="1" applyBorder="1" applyAlignment="1">
      <alignment horizontal="center" vertical="center" wrapText="1"/>
    </xf>
    <xf numFmtId="0" fontId="70" fillId="0" borderId="0" xfId="0" applyNumberFormat="1" applyFont="1" applyAlignment="1">
      <alignment horizontal="center" wrapText="1"/>
    </xf>
    <xf numFmtId="0" fontId="70" fillId="45" borderId="28" xfId="0" applyFont="1" applyFill="1" applyBorder="1" applyAlignment="1">
      <alignment horizontal="left" vertical="center" wrapText="1"/>
    </xf>
    <xf numFmtId="0" fontId="66" fillId="2" borderId="28" xfId="0" applyFont="1" applyFill="1" applyBorder="1" applyAlignment="1">
      <alignment horizontal="left" vertical="center" wrapText="1"/>
    </xf>
    <xf numFmtId="0" fontId="70" fillId="0" borderId="27" xfId="0" applyFont="1" applyBorder="1"/>
    <xf numFmtId="0" fontId="70" fillId="0" borderId="0" xfId="0" applyFont="1" applyBorder="1" applyAlignment="1">
      <alignment horizontal="center" vertical="center"/>
    </xf>
    <xf numFmtId="9" fontId="75" fillId="0" borderId="27" xfId="0" applyNumberFormat="1" applyFont="1" applyFill="1" applyBorder="1" applyAlignment="1">
      <alignment horizontal="center" vertical="center" wrapText="1"/>
    </xf>
    <xf numFmtId="2" fontId="70" fillId="0" borderId="27" xfId="0" applyNumberFormat="1" applyFont="1" applyBorder="1" applyAlignment="1">
      <alignment horizontal="center" vertical="center"/>
    </xf>
    <xf numFmtId="0" fontId="70" fillId="47" borderId="0" xfId="0" applyFont="1" applyFill="1" applyBorder="1" applyAlignment="1">
      <alignment horizontal="center" vertical="center"/>
    </xf>
    <xf numFmtId="2" fontId="70" fillId="47" borderId="0" xfId="0" applyNumberFormat="1" applyFont="1" applyFill="1" applyBorder="1" applyAlignment="1">
      <alignment horizontal="center" vertical="center"/>
    </xf>
    <xf numFmtId="1" fontId="70" fillId="47" borderId="0" xfId="0" applyNumberFormat="1" applyFont="1" applyFill="1" applyBorder="1" applyAlignment="1">
      <alignment horizontal="center" vertical="center"/>
    </xf>
    <xf numFmtId="0" fontId="67" fillId="47" borderId="0" xfId="0" applyFont="1" applyFill="1" applyBorder="1" applyAlignment="1">
      <alignment horizontal="center" vertical="center" wrapText="1"/>
    </xf>
    <xf numFmtId="0" fontId="74" fillId="47" borderId="0" xfId="0" applyFont="1" applyFill="1" applyBorder="1" applyAlignment="1">
      <alignment horizontal="center" vertical="center" wrapText="1"/>
    </xf>
    <xf numFmtId="0" fontId="81" fillId="42" borderId="28" xfId="0" applyFont="1" applyFill="1" applyBorder="1" applyAlignment="1">
      <alignment horizontal="center" vertical="center" wrapText="1"/>
    </xf>
    <xf numFmtId="0" fontId="81" fillId="43" borderId="28" xfId="0" applyFont="1" applyFill="1" applyBorder="1" applyAlignment="1">
      <alignment horizontal="center" vertical="center" wrapText="1"/>
    </xf>
    <xf numFmtId="0" fontId="81" fillId="44" borderId="28" xfId="0" applyFont="1" applyFill="1" applyBorder="1" applyAlignment="1">
      <alignment horizontal="center" vertical="center" wrapText="1"/>
    </xf>
    <xf numFmtId="0" fontId="81" fillId="52" borderId="28" xfId="0" applyFont="1" applyFill="1" applyBorder="1" applyAlignment="1">
      <alignment horizontal="center" vertical="center" wrapText="1"/>
    </xf>
    <xf numFmtId="0" fontId="82" fillId="50" borderId="27" xfId="0" applyFont="1" applyFill="1" applyBorder="1" applyAlignment="1">
      <alignment horizontal="center" vertical="center" wrapText="1"/>
    </xf>
    <xf numFmtId="0" fontId="82" fillId="50" borderId="27" xfId="0" applyFont="1" applyFill="1" applyBorder="1" applyAlignment="1">
      <alignment horizontal="center" vertical="center"/>
    </xf>
    <xf numFmtId="0" fontId="80" fillId="0" borderId="0" xfId="0" applyFont="1" applyAlignment="1">
      <alignment horizontal="center"/>
    </xf>
    <xf numFmtId="0" fontId="70" fillId="45" borderId="27" xfId="0" applyFont="1" applyFill="1" applyBorder="1" applyAlignment="1">
      <alignment horizontal="left" vertical="center" wrapText="1"/>
    </xf>
    <xf numFmtId="0" fontId="70" fillId="2" borderId="0" xfId="0" applyFont="1" applyFill="1"/>
    <xf numFmtId="0" fontId="70" fillId="2" borderId="0" xfId="0" applyFont="1" applyFill="1" applyBorder="1"/>
    <xf numFmtId="0" fontId="70" fillId="2" borderId="27" xfId="0" applyFont="1" applyFill="1" applyBorder="1"/>
    <xf numFmtId="9" fontId="75" fillId="2" borderId="27" xfId="0" applyNumberFormat="1" applyFont="1" applyFill="1" applyBorder="1" applyAlignment="1">
      <alignment horizontal="center" vertical="center" wrapText="1"/>
    </xf>
    <xf numFmtId="1" fontId="70" fillId="2" borderId="27" xfId="0" applyNumberFormat="1" applyFont="1" applyFill="1" applyBorder="1" applyAlignment="1">
      <alignment horizontal="center" vertical="center"/>
    </xf>
    <xf numFmtId="0" fontId="0" fillId="2" borderId="0" xfId="0" applyFill="1"/>
    <xf numFmtId="9" fontId="75" fillId="2" borderId="0" xfId="0" applyNumberFormat="1" applyFont="1" applyFill="1" applyBorder="1" applyAlignment="1">
      <alignment horizontal="center" vertical="center" wrapText="1"/>
    </xf>
    <xf numFmtId="1" fontId="70" fillId="2" borderId="27" xfId="0" applyNumberFormat="1" applyFont="1" applyFill="1" applyBorder="1" applyAlignment="1">
      <alignment horizontal="center"/>
    </xf>
    <xf numFmtId="179" fontId="70" fillId="2" borderId="0" xfId="0" applyNumberFormat="1" applyFont="1" applyFill="1" applyBorder="1" applyAlignment="1">
      <alignment horizontal="center" vertical="center"/>
    </xf>
    <xf numFmtId="179" fontId="70" fillId="2" borderId="27" xfId="0" applyNumberFormat="1" applyFont="1" applyFill="1" applyBorder="1" applyAlignment="1">
      <alignment horizontal="center" vertical="center"/>
    </xf>
    <xf numFmtId="0" fontId="70" fillId="2" borderId="27" xfId="0" applyFont="1" applyFill="1" applyBorder="1" applyAlignment="1">
      <alignment horizontal="left"/>
    </xf>
    <xf numFmtId="0" fontId="70" fillId="2" borderId="27" xfId="0" applyFont="1" applyFill="1" applyBorder="1" applyAlignment="1">
      <alignment horizontal="left" vertical="center"/>
    </xf>
    <xf numFmtId="0" fontId="83" fillId="50" borderId="27" xfId="0" applyFont="1" applyFill="1" applyBorder="1" applyAlignment="1">
      <alignment horizontal="center" vertical="center" wrapText="1"/>
    </xf>
    <xf numFmtId="1" fontId="83" fillId="50" borderId="27" xfId="0" applyNumberFormat="1" applyFont="1" applyFill="1" applyBorder="1" applyAlignment="1">
      <alignment horizontal="center" vertical="center" wrapText="1"/>
    </xf>
    <xf numFmtId="0" fontId="84" fillId="47" borderId="0" xfId="0" applyFont="1" applyFill="1"/>
    <xf numFmtId="0" fontId="85" fillId="47" borderId="0" xfId="0" applyFont="1" applyFill="1"/>
    <xf numFmtId="0" fontId="67" fillId="47" borderId="0" xfId="0" applyFont="1" applyFill="1"/>
    <xf numFmtId="0" fontId="70" fillId="47" borderId="0" xfId="0" applyFont="1" applyFill="1" applyAlignment="1">
      <alignment horizontal="left" vertical="top" wrapText="1"/>
    </xf>
    <xf numFmtId="0" fontId="70" fillId="43" borderId="0" xfId="0" applyFont="1" applyFill="1" applyAlignment="1">
      <alignment horizontal="center" vertical="center" wrapText="1"/>
    </xf>
    <xf numFmtId="0" fontId="70" fillId="44" borderId="0" xfId="0" applyFont="1" applyFill="1" applyAlignment="1">
      <alignment horizontal="center" vertical="center" wrapText="1"/>
    </xf>
    <xf numFmtId="0" fontId="70" fillId="52" borderId="0" xfId="0" applyFont="1" applyFill="1" applyAlignment="1">
      <alignment horizontal="center" vertical="center" wrapText="1"/>
    </xf>
    <xf numFmtId="0" fontId="70" fillId="42" borderId="0" xfId="0" applyFont="1" applyFill="1" applyAlignment="1">
      <alignment horizontal="center" vertical="center" wrapText="1"/>
    </xf>
    <xf numFmtId="0" fontId="77" fillId="47" borderId="3" xfId="0" applyFont="1" applyFill="1" applyBorder="1" applyAlignment="1">
      <alignment horizontal="left" vertical="center"/>
    </xf>
    <xf numFmtId="0" fontId="66" fillId="2" borderId="32" xfId="0" applyFont="1" applyFill="1" applyBorder="1" applyAlignment="1">
      <alignment horizontal="left" vertical="center" wrapText="1"/>
    </xf>
    <xf numFmtId="0" fontId="66" fillId="2" borderId="2" xfId="0" applyFont="1" applyFill="1" applyBorder="1" applyAlignment="1">
      <alignment horizontal="left" vertical="center" wrapText="1"/>
    </xf>
    <xf numFmtId="0" fontId="66" fillId="2" borderId="33" xfId="0" applyFont="1" applyFill="1" applyBorder="1" applyAlignment="1">
      <alignment horizontal="left" vertical="center" wrapText="1"/>
    </xf>
    <xf numFmtId="0" fontId="67" fillId="47" borderId="31" xfId="0" applyFont="1" applyFill="1" applyBorder="1" applyAlignment="1">
      <alignment horizontal="center" wrapText="1"/>
    </xf>
    <xf numFmtId="0" fontId="67" fillId="47" borderId="3" xfId="0" applyFont="1" applyFill="1" applyBorder="1" applyAlignment="1">
      <alignment horizontal="center" wrapText="1"/>
    </xf>
    <xf numFmtId="0" fontId="74" fillId="47" borderId="3" xfId="0" applyFont="1" applyFill="1" applyBorder="1" applyAlignment="1">
      <alignment horizontal="center" vertical="center"/>
    </xf>
    <xf numFmtId="0" fontId="72" fillId="47" borderId="0" xfId="0" applyFont="1" applyFill="1" applyAlignment="1">
      <alignment horizontal="left" vertical="top" wrapText="1"/>
    </xf>
  </cellXfs>
  <cellStyles count="2487">
    <cellStyle name="(0.0%)" xfId="4" xr:uid="{00000000-0005-0000-0000-000000000000}"/>
    <cellStyle name="20% - Accent1 2" xfId="3" xr:uid="{00000000-0005-0000-0000-000001000000}"/>
    <cellStyle name="20% - Accent1 2 10" xfId="5" xr:uid="{00000000-0005-0000-0000-000002000000}"/>
    <cellStyle name="20% - Accent1 2 2" xfId="6" xr:uid="{00000000-0005-0000-0000-000003000000}"/>
    <cellStyle name="20% - Accent1 2 2 2" xfId="7" xr:uid="{00000000-0005-0000-0000-000004000000}"/>
    <cellStyle name="20% - Accent1 2 2 3" xfId="8" xr:uid="{00000000-0005-0000-0000-000005000000}"/>
    <cellStyle name="20% - Accent1 2 2 4" xfId="9" xr:uid="{00000000-0005-0000-0000-000006000000}"/>
    <cellStyle name="20% - Accent1 2 2_Contractors KPIs for QFM-Rev2 0" xfId="10" xr:uid="{00000000-0005-0000-0000-000007000000}"/>
    <cellStyle name="20% - Accent1 2 3" xfId="11" xr:uid="{00000000-0005-0000-0000-000008000000}"/>
    <cellStyle name="20% - Accent1 2 4" xfId="12" xr:uid="{00000000-0005-0000-0000-000009000000}"/>
    <cellStyle name="20% - Accent1 2 5" xfId="13" xr:uid="{00000000-0005-0000-0000-00000A000000}"/>
    <cellStyle name="20% - Accent1 2 6" xfId="14" xr:uid="{00000000-0005-0000-0000-00000B000000}"/>
    <cellStyle name="20% - Accent1 2 7" xfId="15" xr:uid="{00000000-0005-0000-0000-00000C000000}"/>
    <cellStyle name="20% - Accent1 2 8" xfId="16" xr:uid="{00000000-0005-0000-0000-00000D000000}"/>
    <cellStyle name="20% - Accent1 2 9" xfId="17" xr:uid="{00000000-0005-0000-0000-00000E000000}"/>
    <cellStyle name="20% - Accent1 2_Contractors KPIs for QFM-Rev2 0" xfId="18" xr:uid="{00000000-0005-0000-0000-00000F000000}"/>
    <cellStyle name="20% - Accent1 3" xfId="19" xr:uid="{00000000-0005-0000-0000-000010000000}"/>
    <cellStyle name="20% - Accent2 2" xfId="20" xr:uid="{00000000-0005-0000-0000-000011000000}"/>
    <cellStyle name="20% - Accent2 2 10" xfId="21" xr:uid="{00000000-0005-0000-0000-000012000000}"/>
    <cellStyle name="20% - Accent2 2 2" xfId="22" xr:uid="{00000000-0005-0000-0000-000013000000}"/>
    <cellStyle name="20% - Accent2 2 2 2" xfId="23" xr:uid="{00000000-0005-0000-0000-000014000000}"/>
    <cellStyle name="20% - Accent2 2 2 3" xfId="24" xr:uid="{00000000-0005-0000-0000-000015000000}"/>
    <cellStyle name="20% - Accent2 2 2 4" xfId="25" xr:uid="{00000000-0005-0000-0000-000016000000}"/>
    <cellStyle name="20% - Accent2 2 2_Contractors KPIs for QFM-Rev2 0" xfId="26" xr:uid="{00000000-0005-0000-0000-000017000000}"/>
    <cellStyle name="20% - Accent2 2 3" xfId="27" xr:uid="{00000000-0005-0000-0000-000018000000}"/>
    <cellStyle name="20% - Accent2 2 4" xfId="28" xr:uid="{00000000-0005-0000-0000-000019000000}"/>
    <cellStyle name="20% - Accent2 2 5" xfId="29" xr:uid="{00000000-0005-0000-0000-00001A000000}"/>
    <cellStyle name="20% - Accent2 2 6" xfId="30" xr:uid="{00000000-0005-0000-0000-00001B000000}"/>
    <cellStyle name="20% - Accent2 2 7" xfId="31" xr:uid="{00000000-0005-0000-0000-00001C000000}"/>
    <cellStyle name="20% - Accent2 2 8" xfId="32" xr:uid="{00000000-0005-0000-0000-00001D000000}"/>
    <cellStyle name="20% - Accent2 2 9" xfId="33" xr:uid="{00000000-0005-0000-0000-00001E000000}"/>
    <cellStyle name="20% - Accent2 2_Contractors KPIs for QFM-Rev2 0" xfId="34" xr:uid="{00000000-0005-0000-0000-00001F000000}"/>
    <cellStyle name="20% - Accent2 3" xfId="35" xr:uid="{00000000-0005-0000-0000-000020000000}"/>
    <cellStyle name="20% - Accent3 2" xfId="36" xr:uid="{00000000-0005-0000-0000-000021000000}"/>
    <cellStyle name="20% - Accent3 2 10" xfId="37" xr:uid="{00000000-0005-0000-0000-000022000000}"/>
    <cellStyle name="20% - Accent3 2 2" xfId="38" xr:uid="{00000000-0005-0000-0000-000023000000}"/>
    <cellStyle name="20% - Accent3 2 2 2" xfId="39" xr:uid="{00000000-0005-0000-0000-000024000000}"/>
    <cellStyle name="20% - Accent3 2 2 3" xfId="40" xr:uid="{00000000-0005-0000-0000-000025000000}"/>
    <cellStyle name="20% - Accent3 2 2 4" xfId="41" xr:uid="{00000000-0005-0000-0000-000026000000}"/>
    <cellStyle name="20% - Accent3 2 2_Contractors KPIs for QFM-Rev2 0" xfId="42" xr:uid="{00000000-0005-0000-0000-000027000000}"/>
    <cellStyle name="20% - Accent3 2 3" xfId="43" xr:uid="{00000000-0005-0000-0000-000028000000}"/>
    <cellStyle name="20% - Accent3 2 4" xfId="44" xr:uid="{00000000-0005-0000-0000-000029000000}"/>
    <cellStyle name="20% - Accent3 2 5" xfId="45" xr:uid="{00000000-0005-0000-0000-00002A000000}"/>
    <cellStyle name="20% - Accent3 2 6" xfId="46" xr:uid="{00000000-0005-0000-0000-00002B000000}"/>
    <cellStyle name="20% - Accent3 2 7" xfId="47" xr:uid="{00000000-0005-0000-0000-00002C000000}"/>
    <cellStyle name="20% - Accent3 2 8" xfId="48" xr:uid="{00000000-0005-0000-0000-00002D000000}"/>
    <cellStyle name="20% - Accent3 2 9" xfId="49" xr:uid="{00000000-0005-0000-0000-00002E000000}"/>
    <cellStyle name="20% - Accent3 2_Contractors KPIs for QFM-Rev2 0" xfId="50" xr:uid="{00000000-0005-0000-0000-00002F000000}"/>
    <cellStyle name="20% - Accent3 3" xfId="51" xr:uid="{00000000-0005-0000-0000-000030000000}"/>
    <cellStyle name="20% - Accent4 2" xfId="52" xr:uid="{00000000-0005-0000-0000-000031000000}"/>
    <cellStyle name="20% - Accent4 2 10" xfId="53" xr:uid="{00000000-0005-0000-0000-000032000000}"/>
    <cellStyle name="20% - Accent4 2 2" xfId="54" xr:uid="{00000000-0005-0000-0000-000033000000}"/>
    <cellStyle name="20% - Accent4 2 2 2" xfId="55" xr:uid="{00000000-0005-0000-0000-000034000000}"/>
    <cellStyle name="20% - Accent4 2 2 3" xfId="56" xr:uid="{00000000-0005-0000-0000-000035000000}"/>
    <cellStyle name="20% - Accent4 2 2 4" xfId="57" xr:uid="{00000000-0005-0000-0000-000036000000}"/>
    <cellStyle name="20% - Accent4 2 2_Contractors KPIs for QFM-Rev2 0" xfId="58" xr:uid="{00000000-0005-0000-0000-000037000000}"/>
    <cellStyle name="20% - Accent4 2 3" xfId="59" xr:uid="{00000000-0005-0000-0000-000038000000}"/>
    <cellStyle name="20% - Accent4 2 4" xfId="60" xr:uid="{00000000-0005-0000-0000-000039000000}"/>
    <cellStyle name="20% - Accent4 2 5" xfId="61" xr:uid="{00000000-0005-0000-0000-00003A000000}"/>
    <cellStyle name="20% - Accent4 2 6" xfId="62" xr:uid="{00000000-0005-0000-0000-00003B000000}"/>
    <cellStyle name="20% - Accent4 2 7" xfId="63" xr:uid="{00000000-0005-0000-0000-00003C000000}"/>
    <cellStyle name="20% - Accent4 2 8" xfId="64" xr:uid="{00000000-0005-0000-0000-00003D000000}"/>
    <cellStyle name="20% - Accent4 2 9" xfId="65" xr:uid="{00000000-0005-0000-0000-00003E000000}"/>
    <cellStyle name="20% - Accent4 2_Contractors KPIs for QFM-Rev2 0" xfId="66" xr:uid="{00000000-0005-0000-0000-00003F000000}"/>
    <cellStyle name="20% - Accent4 3" xfId="67" xr:uid="{00000000-0005-0000-0000-000040000000}"/>
    <cellStyle name="20% - Accent5 2" xfId="68" xr:uid="{00000000-0005-0000-0000-000041000000}"/>
    <cellStyle name="20% - Accent5 2 10" xfId="69" xr:uid="{00000000-0005-0000-0000-000042000000}"/>
    <cellStyle name="20% - Accent5 2 2" xfId="70" xr:uid="{00000000-0005-0000-0000-000043000000}"/>
    <cellStyle name="20% - Accent5 2 2 2" xfId="71" xr:uid="{00000000-0005-0000-0000-000044000000}"/>
    <cellStyle name="20% - Accent5 2 2 3" xfId="72" xr:uid="{00000000-0005-0000-0000-000045000000}"/>
    <cellStyle name="20% - Accent5 2 2 4" xfId="73" xr:uid="{00000000-0005-0000-0000-000046000000}"/>
    <cellStyle name="20% - Accent5 2 2_Contractors KPIs for QFM-Rev2 0" xfId="74" xr:uid="{00000000-0005-0000-0000-000047000000}"/>
    <cellStyle name="20% - Accent5 2 3" xfId="75" xr:uid="{00000000-0005-0000-0000-000048000000}"/>
    <cellStyle name="20% - Accent5 2 4" xfId="76" xr:uid="{00000000-0005-0000-0000-000049000000}"/>
    <cellStyle name="20% - Accent5 2 5" xfId="77" xr:uid="{00000000-0005-0000-0000-00004A000000}"/>
    <cellStyle name="20% - Accent5 2 6" xfId="78" xr:uid="{00000000-0005-0000-0000-00004B000000}"/>
    <cellStyle name="20% - Accent5 2 7" xfId="79" xr:uid="{00000000-0005-0000-0000-00004C000000}"/>
    <cellStyle name="20% - Accent5 2 8" xfId="80" xr:uid="{00000000-0005-0000-0000-00004D000000}"/>
    <cellStyle name="20% - Accent5 2 9" xfId="81" xr:uid="{00000000-0005-0000-0000-00004E000000}"/>
    <cellStyle name="20% - Accent5 2_Contractors KPIs for QFM-Rev2 0" xfId="82" xr:uid="{00000000-0005-0000-0000-00004F000000}"/>
    <cellStyle name="20% - Accent5 3" xfId="83" xr:uid="{00000000-0005-0000-0000-000050000000}"/>
    <cellStyle name="20% - Accent6 2" xfId="84" xr:uid="{00000000-0005-0000-0000-000051000000}"/>
    <cellStyle name="20% - Accent6 2 10" xfId="85" xr:uid="{00000000-0005-0000-0000-000052000000}"/>
    <cellStyle name="20% - Accent6 2 2" xfId="86" xr:uid="{00000000-0005-0000-0000-000053000000}"/>
    <cellStyle name="20% - Accent6 2 2 2" xfId="87" xr:uid="{00000000-0005-0000-0000-000054000000}"/>
    <cellStyle name="20% - Accent6 2 2 3" xfId="88" xr:uid="{00000000-0005-0000-0000-000055000000}"/>
    <cellStyle name="20% - Accent6 2 2 4" xfId="89" xr:uid="{00000000-0005-0000-0000-000056000000}"/>
    <cellStyle name="20% - Accent6 2 2_Contractors KPIs for QFM-Rev2 0" xfId="90" xr:uid="{00000000-0005-0000-0000-000057000000}"/>
    <cellStyle name="20% - Accent6 2 3" xfId="91" xr:uid="{00000000-0005-0000-0000-000058000000}"/>
    <cellStyle name="20% - Accent6 2 4" xfId="92" xr:uid="{00000000-0005-0000-0000-000059000000}"/>
    <cellStyle name="20% - Accent6 2 5" xfId="93" xr:uid="{00000000-0005-0000-0000-00005A000000}"/>
    <cellStyle name="20% - Accent6 2 6" xfId="94" xr:uid="{00000000-0005-0000-0000-00005B000000}"/>
    <cellStyle name="20% - Accent6 2 7" xfId="95" xr:uid="{00000000-0005-0000-0000-00005C000000}"/>
    <cellStyle name="20% - Accent6 2 8" xfId="96" xr:uid="{00000000-0005-0000-0000-00005D000000}"/>
    <cellStyle name="20% - Accent6 2 9" xfId="97" xr:uid="{00000000-0005-0000-0000-00005E000000}"/>
    <cellStyle name="20% - Accent6 2_Contractors KPIs for QFM-Rev2 0" xfId="98" xr:uid="{00000000-0005-0000-0000-00005F000000}"/>
    <cellStyle name="20% - Accent6 3" xfId="99" xr:uid="{00000000-0005-0000-0000-000060000000}"/>
    <cellStyle name="40% - Accent1 2" xfId="100" xr:uid="{00000000-0005-0000-0000-000061000000}"/>
    <cellStyle name="40% - Accent1 2 10" xfId="101" xr:uid="{00000000-0005-0000-0000-000062000000}"/>
    <cellStyle name="40% - Accent1 2 2" xfId="102" xr:uid="{00000000-0005-0000-0000-000063000000}"/>
    <cellStyle name="40% - Accent1 2 2 2" xfId="103" xr:uid="{00000000-0005-0000-0000-000064000000}"/>
    <cellStyle name="40% - Accent1 2 2 3" xfId="104" xr:uid="{00000000-0005-0000-0000-000065000000}"/>
    <cellStyle name="40% - Accent1 2 2 4" xfId="105" xr:uid="{00000000-0005-0000-0000-000066000000}"/>
    <cellStyle name="40% - Accent1 2 2_Contractors KPIs for QFM-Rev2 0" xfId="106" xr:uid="{00000000-0005-0000-0000-000067000000}"/>
    <cellStyle name="40% - Accent1 2 3" xfId="107" xr:uid="{00000000-0005-0000-0000-000068000000}"/>
    <cellStyle name="40% - Accent1 2 4" xfId="108" xr:uid="{00000000-0005-0000-0000-000069000000}"/>
    <cellStyle name="40% - Accent1 2 5" xfId="109" xr:uid="{00000000-0005-0000-0000-00006A000000}"/>
    <cellStyle name="40% - Accent1 2 6" xfId="110" xr:uid="{00000000-0005-0000-0000-00006B000000}"/>
    <cellStyle name="40% - Accent1 2 7" xfId="111" xr:uid="{00000000-0005-0000-0000-00006C000000}"/>
    <cellStyle name="40% - Accent1 2 8" xfId="112" xr:uid="{00000000-0005-0000-0000-00006D000000}"/>
    <cellStyle name="40% - Accent1 2 9" xfId="113" xr:uid="{00000000-0005-0000-0000-00006E000000}"/>
    <cellStyle name="40% - Accent1 2_Contractors KPIs for QFM-Rev2 0" xfId="114" xr:uid="{00000000-0005-0000-0000-00006F000000}"/>
    <cellStyle name="40% - Accent1 3" xfId="115" xr:uid="{00000000-0005-0000-0000-000070000000}"/>
    <cellStyle name="40% - Accent2 2" xfId="116" xr:uid="{00000000-0005-0000-0000-000071000000}"/>
    <cellStyle name="40% - Accent2 2 10" xfId="117" xr:uid="{00000000-0005-0000-0000-000072000000}"/>
    <cellStyle name="40% - Accent2 2 2" xfId="118" xr:uid="{00000000-0005-0000-0000-000073000000}"/>
    <cellStyle name="40% - Accent2 2 2 2" xfId="119" xr:uid="{00000000-0005-0000-0000-000074000000}"/>
    <cellStyle name="40% - Accent2 2 2 3" xfId="120" xr:uid="{00000000-0005-0000-0000-000075000000}"/>
    <cellStyle name="40% - Accent2 2 2 4" xfId="121" xr:uid="{00000000-0005-0000-0000-000076000000}"/>
    <cellStyle name="40% - Accent2 2 2_Contractors KPIs for QFM-Rev2 0" xfId="122" xr:uid="{00000000-0005-0000-0000-000077000000}"/>
    <cellStyle name="40% - Accent2 2 3" xfId="123" xr:uid="{00000000-0005-0000-0000-000078000000}"/>
    <cellStyle name="40% - Accent2 2 4" xfId="124" xr:uid="{00000000-0005-0000-0000-000079000000}"/>
    <cellStyle name="40% - Accent2 2 5" xfId="125" xr:uid="{00000000-0005-0000-0000-00007A000000}"/>
    <cellStyle name="40% - Accent2 2 6" xfId="126" xr:uid="{00000000-0005-0000-0000-00007B000000}"/>
    <cellStyle name="40% - Accent2 2 7" xfId="127" xr:uid="{00000000-0005-0000-0000-00007C000000}"/>
    <cellStyle name="40% - Accent2 2 8" xfId="128" xr:uid="{00000000-0005-0000-0000-00007D000000}"/>
    <cellStyle name="40% - Accent2 2 9" xfId="129" xr:uid="{00000000-0005-0000-0000-00007E000000}"/>
    <cellStyle name="40% - Accent2 2_Contractors KPIs for QFM-Rev2 0" xfId="130" xr:uid="{00000000-0005-0000-0000-00007F000000}"/>
    <cellStyle name="40% - Accent2 3" xfId="131" xr:uid="{00000000-0005-0000-0000-000080000000}"/>
    <cellStyle name="40% - Accent3 2" xfId="132" xr:uid="{00000000-0005-0000-0000-000081000000}"/>
    <cellStyle name="40% - Accent3 2 10" xfId="133" xr:uid="{00000000-0005-0000-0000-000082000000}"/>
    <cellStyle name="40% - Accent3 2 2" xfId="134" xr:uid="{00000000-0005-0000-0000-000083000000}"/>
    <cellStyle name="40% - Accent3 2 2 2" xfId="135" xr:uid="{00000000-0005-0000-0000-000084000000}"/>
    <cellStyle name="40% - Accent3 2 2 3" xfId="136" xr:uid="{00000000-0005-0000-0000-000085000000}"/>
    <cellStyle name="40% - Accent3 2 2 4" xfId="137" xr:uid="{00000000-0005-0000-0000-000086000000}"/>
    <cellStyle name="40% - Accent3 2 2_Contractors KPIs for QFM-Rev2 0" xfId="138" xr:uid="{00000000-0005-0000-0000-000087000000}"/>
    <cellStyle name="40% - Accent3 2 3" xfId="139" xr:uid="{00000000-0005-0000-0000-000088000000}"/>
    <cellStyle name="40% - Accent3 2 4" xfId="140" xr:uid="{00000000-0005-0000-0000-000089000000}"/>
    <cellStyle name="40% - Accent3 2 5" xfId="141" xr:uid="{00000000-0005-0000-0000-00008A000000}"/>
    <cellStyle name="40% - Accent3 2 6" xfId="142" xr:uid="{00000000-0005-0000-0000-00008B000000}"/>
    <cellStyle name="40% - Accent3 2 7" xfId="143" xr:uid="{00000000-0005-0000-0000-00008C000000}"/>
    <cellStyle name="40% - Accent3 2 8" xfId="144" xr:uid="{00000000-0005-0000-0000-00008D000000}"/>
    <cellStyle name="40% - Accent3 2 9" xfId="145" xr:uid="{00000000-0005-0000-0000-00008E000000}"/>
    <cellStyle name="40% - Accent3 2_Contractors KPIs for QFM-Rev2 0" xfId="146" xr:uid="{00000000-0005-0000-0000-00008F000000}"/>
    <cellStyle name="40% - Accent3 3" xfId="147" xr:uid="{00000000-0005-0000-0000-000090000000}"/>
    <cellStyle name="40% - Accent4 2" xfId="148" xr:uid="{00000000-0005-0000-0000-000091000000}"/>
    <cellStyle name="40% - Accent4 2 10" xfId="149" xr:uid="{00000000-0005-0000-0000-000092000000}"/>
    <cellStyle name="40% - Accent4 2 2" xfId="150" xr:uid="{00000000-0005-0000-0000-000093000000}"/>
    <cellStyle name="40% - Accent4 2 2 2" xfId="151" xr:uid="{00000000-0005-0000-0000-000094000000}"/>
    <cellStyle name="40% - Accent4 2 2 3" xfId="152" xr:uid="{00000000-0005-0000-0000-000095000000}"/>
    <cellStyle name="40% - Accent4 2 2 4" xfId="153" xr:uid="{00000000-0005-0000-0000-000096000000}"/>
    <cellStyle name="40% - Accent4 2 2_Contractors KPIs for QFM-Rev2 0" xfId="154" xr:uid="{00000000-0005-0000-0000-000097000000}"/>
    <cellStyle name="40% - Accent4 2 3" xfId="155" xr:uid="{00000000-0005-0000-0000-000098000000}"/>
    <cellStyle name="40% - Accent4 2 4" xfId="156" xr:uid="{00000000-0005-0000-0000-000099000000}"/>
    <cellStyle name="40% - Accent4 2 5" xfId="157" xr:uid="{00000000-0005-0000-0000-00009A000000}"/>
    <cellStyle name="40% - Accent4 2 6" xfId="158" xr:uid="{00000000-0005-0000-0000-00009B000000}"/>
    <cellStyle name="40% - Accent4 2 7" xfId="159" xr:uid="{00000000-0005-0000-0000-00009C000000}"/>
    <cellStyle name="40% - Accent4 2 8" xfId="160" xr:uid="{00000000-0005-0000-0000-00009D000000}"/>
    <cellStyle name="40% - Accent4 2 9" xfId="161" xr:uid="{00000000-0005-0000-0000-00009E000000}"/>
    <cellStyle name="40% - Accent4 2_Contractors KPIs for QFM-Rev2 0" xfId="162" xr:uid="{00000000-0005-0000-0000-00009F000000}"/>
    <cellStyle name="40% - Accent4 3" xfId="163" xr:uid="{00000000-0005-0000-0000-0000A0000000}"/>
    <cellStyle name="40% - Accent5 2" xfId="164" xr:uid="{00000000-0005-0000-0000-0000A1000000}"/>
    <cellStyle name="40% - Accent5 2 10" xfId="165" xr:uid="{00000000-0005-0000-0000-0000A2000000}"/>
    <cellStyle name="40% - Accent5 2 2" xfId="166" xr:uid="{00000000-0005-0000-0000-0000A3000000}"/>
    <cellStyle name="40% - Accent5 2 2 2" xfId="167" xr:uid="{00000000-0005-0000-0000-0000A4000000}"/>
    <cellStyle name="40% - Accent5 2 2 3" xfId="168" xr:uid="{00000000-0005-0000-0000-0000A5000000}"/>
    <cellStyle name="40% - Accent5 2 2 4" xfId="169" xr:uid="{00000000-0005-0000-0000-0000A6000000}"/>
    <cellStyle name="40% - Accent5 2 2_Contractors KPIs for QFM-Rev2 0" xfId="170" xr:uid="{00000000-0005-0000-0000-0000A7000000}"/>
    <cellStyle name="40% - Accent5 2 3" xfId="171" xr:uid="{00000000-0005-0000-0000-0000A8000000}"/>
    <cellStyle name="40% - Accent5 2 4" xfId="172" xr:uid="{00000000-0005-0000-0000-0000A9000000}"/>
    <cellStyle name="40% - Accent5 2 5" xfId="173" xr:uid="{00000000-0005-0000-0000-0000AA000000}"/>
    <cellStyle name="40% - Accent5 2 6" xfId="174" xr:uid="{00000000-0005-0000-0000-0000AB000000}"/>
    <cellStyle name="40% - Accent5 2 7" xfId="175" xr:uid="{00000000-0005-0000-0000-0000AC000000}"/>
    <cellStyle name="40% - Accent5 2 8" xfId="176" xr:uid="{00000000-0005-0000-0000-0000AD000000}"/>
    <cellStyle name="40% - Accent5 2 9" xfId="177" xr:uid="{00000000-0005-0000-0000-0000AE000000}"/>
    <cellStyle name="40% - Accent5 2_Contractors KPIs for QFM-Rev2 0" xfId="178" xr:uid="{00000000-0005-0000-0000-0000AF000000}"/>
    <cellStyle name="40% - Accent5 3" xfId="179" xr:uid="{00000000-0005-0000-0000-0000B0000000}"/>
    <cellStyle name="40% - Accent6 2" xfId="180" xr:uid="{00000000-0005-0000-0000-0000B1000000}"/>
    <cellStyle name="40% - Accent6 2 10" xfId="181" xr:uid="{00000000-0005-0000-0000-0000B2000000}"/>
    <cellStyle name="40% - Accent6 2 2" xfId="182" xr:uid="{00000000-0005-0000-0000-0000B3000000}"/>
    <cellStyle name="40% - Accent6 2 2 2" xfId="183" xr:uid="{00000000-0005-0000-0000-0000B4000000}"/>
    <cellStyle name="40% - Accent6 2 2 3" xfId="184" xr:uid="{00000000-0005-0000-0000-0000B5000000}"/>
    <cellStyle name="40% - Accent6 2 2 4" xfId="185" xr:uid="{00000000-0005-0000-0000-0000B6000000}"/>
    <cellStyle name="40% - Accent6 2 2_Contractors KPIs for QFM-Rev2 0" xfId="186" xr:uid="{00000000-0005-0000-0000-0000B7000000}"/>
    <cellStyle name="40% - Accent6 2 3" xfId="187" xr:uid="{00000000-0005-0000-0000-0000B8000000}"/>
    <cellStyle name="40% - Accent6 2 4" xfId="188" xr:uid="{00000000-0005-0000-0000-0000B9000000}"/>
    <cellStyle name="40% - Accent6 2 5" xfId="189" xr:uid="{00000000-0005-0000-0000-0000BA000000}"/>
    <cellStyle name="40% - Accent6 2 6" xfId="190" xr:uid="{00000000-0005-0000-0000-0000BB000000}"/>
    <cellStyle name="40% - Accent6 2 7" xfId="191" xr:uid="{00000000-0005-0000-0000-0000BC000000}"/>
    <cellStyle name="40% - Accent6 2 8" xfId="192" xr:uid="{00000000-0005-0000-0000-0000BD000000}"/>
    <cellStyle name="40% - Accent6 2 9" xfId="193" xr:uid="{00000000-0005-0000-0000-0000BE000000}"/>
    <cellStyle name="40% - Accent6 2_Contractors KPIs for QFM-Rev2 0" xfId="194" xr:uid="{00000000-0005-0000-0000-0000BF000000}"/>
    <cellStyle name="40% - Accent6 3" xfId="195" xr:uid="{00000000-0005-0000-0000-0000C0000000}"/>
    <cellStyle name="60% - Accent1 2" xfId="196" xr:uid="{00000000-0005-0000-0000-0000C1000000}"/>
    <cellStyle name="60% - Accent1 3" xfId="197" xr:uid="{00000000-0005-0000-0000-0000C2000000}"/>
    <cellStyle name="60% - Accent2 2" xfId="198" xr:uid="{00000000-0005-0000-0000-0000C3000000}"/>
    <cellStyle name="60% - Accent2 3" xfId="199" xr:uid="{00000000-0005-0000-0000-0000C4000000}"/>
    <cellStyle name="60% - Accent3 2" xfId="200" xr:uid="{00000000-0005-0000-0000-0000C5000000}"/>
    <cellStyle name="60% - Accent3 3" xfId="201" xr:uid="{00000000-0005-0000-0000-0000C6000000}"/>
    <cellStyle name="60% - Accent4 2" xfId="202" xr:uid="{00000000-0005-0000-0000-0000C7000000}"/>
    <cellStyle name="60% - Accent4 3" xfId="203" xr:uid="{00000000-0005-0000-0000-0000C8000000}"/>
    <cellStyle name="60% - Accent5 2" xfId="204" xr:uid="{00000000-0005-0000-0000-0000C9000000}"/>
    <cellStyle name="60% - Accent5 3" xfId="205" xr:uid="{00000000-0005-0000-0000-0000CA000000}"/>
    <cellStyle name="60% - Accent6 2" xfId="206" xr:uid="{00000000-0005-0000-0000-0000CB000000}"/>
    <cellStyle name="60% - Accent6 3" xfId="207" xr:uid="{00000000-0005-0000-0000-0000CC000000}"/>
    <cellStyle name="A Big heading" xfId="208" xr:uid="{00000000-0005-0000-0000-0000CD000000}"/>
    <cellStyle name="A body text" xfId="209" xr:uid="{00000000-0005-0000-0000-0000CE000000}"/>
    <cellStyle name="A smaller heading" xfId="210" xr:uid="{00000000-0005-0000-0000-0000CF000000}"/>
    <cellStyle name="Accent1 2" xfId="1" xr:uid="{00000000-0005-0000-0000-0000D0000000}"/>
    <cellStyle name="Accent1 3" xfId="211" xr:uid="{00000000-0005-0000-0000-0000D1000000}"/>
    <cellStyle name="Accent2 2" xfId="212" xr:uid="{00000000-0005-0000-0000-0000D2000000}"/>
    <cellStyle name="Accent2 3" xfId="213" xr:uid="{00000000-0005-0000-0000-0000D3000000}"/>
    <cellStyle name="Accent3 2" xfId="214" xr:uid="{00000000-0005-0000-0000-0000D4000000}"/>
    <cellStyle name="Accent3 3" xfId="215" xr:uid="{00000000-0005-0000-0000-0000D5000000}"/>
    <cellStyle name="Accent4 2" xfId="216" xr:uid="{00000000-0005-0000-0000-0000D6000000}"/>
    <cellStyle name="Accent4 3" xfId="217" xr:uid="{00000000-0005-0000-0000-0000D7000000}"/>
    <cellStyle name="Accent5 2" xfId="218" xr:uid="{00000000-0005-0000-0000-0000D8000000}"/>
    <cellStyle name="Accent5 3" xfId="219" xr:uid="{00000000-0005-0000-0000-0000D9000000}"/>
    <cellStyle name="Accent6 2" xfId="220" xr:uid="{00000000-0005-0000-0000-0000DA000000}"/>
    <cellStyle name="Accent6 3" xfId="221" xr:uid="{00000000-0005-0000-0000-0000DB000000}"/>
    <cellStyle name="Bad 2" xfId="222" xr:uid="{00000000-0005-0000-0000-0000DC000000}"/>
    <cellStyle name="Bad 3" xfId="223" xr:uid="{00000000-0005-0000-0000-0000DD000000}"/>
    <cellStyle name="bold big" xfId="224" xr:uid="{00000000-0005-0000-0000-0000DE000000}"/>
    <cellStyle name="bold big 2" xfId="225" xr:uid="{00000000-0005-0000-0000-0000DF000000}"/>
    <cellStyle name="bold big 2 2" xfId="226" xr:uid="{00000000-0005-0000-0000-0000E0000000}"/>
    <cellStyle name="bold big 2 3" xfId="227" xr:uid="{00000000-0005-0000-0000-0000E1000000}"/>
    <cellStyle name="bold big 3" xfId="228" xr:uid="{00000000-0005-0000-0000-0000E2000000}"/>
    <cellStyle name="bold big 3 2" xfId="229" xr:uid="{00000000-0005-0000-0000-0000E3000000}"/>
    <cellStyle name="bold big 3 3" xfId="230" xr:uid="{00000000-0005-0000-0000-0000E4000000}"/>
    <cellStyle name="bold big 4" xfId="231" xr:uid="{00000000-0005-0000-0000-0000E5000000}"/>
    <cellStyle name="bold bot bord" xfId="232" xr:uid="{00000000-0005-0000-0000-0000E6000000}"/>
    <cellStyle name="bold bot bord 2" xfId="233" xr:uid="{00000000-0005-0000-0000-0000E7000000}"/>
    <cellStyle name="bold bot bord 2 2" xfId="234" xr:uid="{00000000-0005-0000-0000-0000E8000000}"/>
    <cellStyle name="bold bot bord 2 3" xfId="235" xr:uid="{00000000-0005-0000-0000-0000E9000000}"/>
    <cellStyle name="bold bot bord 3" xfId="236" xr:uid="{00000000-0005-0000-0000-0000EA000000}"/>
    <cellStyle name="bold bot bord 3 2" xfId="237" xr:uid="{00000000-0005-0000-0000-0000EB000000}"/>
    <cellStyle name="bold bot bord 3 3" xfId="238" xr:uid="{00000000-0005-0000-0000-0000EC000000}"/>
    <cellStyle name="bold bot bord 4" xfId="239" xr:uid="{00000000-0005-0000-0000-0000ED000000}"/>
    <cellStyle name="bold underline" xfId="240" xr:uid="{00000000-0005-0000-0000-0000EE000000}"/>
    <cellStyle name="bold underline 2" xfId="241" xr:uid="{00000000-0005-0000-0000-0000EF000000}"/>
    <cellStyle name="bold underline 2 2" xfId="242" xr:uid="{00000000-0005-0000-0000-0000F0000000}"/>
    <cellStyle name="bold underline 2 3" xfId="243" xr:uid="{00000000-0005-0000-0000-0000F1000000}"/>
    <cellStyle name="bold underline 3" xfId="244" xr:uid="{00000000-0005-0000-0000-0000F2000000}"/>
    <cellStyle name="bold underline 3 2" xfId="245" xr:uid="{00000000-0005-0000-0000-0000F3000000}"/>
    <cellStyle name="bold underline 3 3" xfId="246" xr:uid="{00000000-0005-0000-0000-0000F4000000}"/>
    <cellStyle name="bold underline 4" xfId="247" xr:uid="{00000000-0005-0000-0000-0000F5000000}"/>
    <cellStyle name="Border Bottom Thick" xfId="248" xr:uid="{00000000-0005-0000-0000-0000F6000000}"/>
    <cellStyle name="Border Bottom Thick 2" xfId="249" xr:uid="{00000000-0005-0000-0000-0000F7000000}"/>
    <cellStyle name="Border Top Thin" xfId="250" xr:uid="{00000000-0005-0000-0000-0000F8000000}"/>
    <cellStyle name="Border Top Thin 2" xfId="251" xr:uid="{00000000-0005-0000-0000-0000F9000000}"/>
    <cellStyle name="Border Top Thin 2 2" xfId="252" xr:uid="{00000000-0005-0000-0000-0000FA000000}"/>
    <cellStyle name="Border Top Thin 2 2 2" xfId="253" xr:uid="{00000000-0005-0000-0000-0000FB000000}"/>
    <cellStyle name="Border Top Thin 2 2 2 2" xfId="254" xr:uid="{00000000-0005-0000-0000-0000FC000000}"/>
    <cellStyle name="Border Top Thin 2 2 2 3" xfId="255" xr:uid="{00000000-0005-0000-0000-0000FD000000}"/>
    <cellStyle name="Border Top Thin 2 2 3" xfId="256" xr:uid="{00000000-0005-0000-0000-0000FE000000}"/>
    <cellStyle name="Border Top Thin 2 2 3 2" xfId="257" xr:uid="{00000000-0005-0000-0000-0000FF000000}"/>
    <cellStyle name="Border Top Thin 2 2 3 3" xfId="258" xr:uid="{00000000-0005-0000-0000-000000010000}"/>
    <cellStyle name="Border Top Thin 2 2 4" xfId="259" xr:uid="{00000000-0005-0000-0000-000001010000}"/>
    <cellStyle name="Border Top Thin 2 2 5" xfId="260" xr:uid="{00000000-0005-0000-0000-000002010000}"/>
    <cellStyle name="Border Top Thin 2 2_Total Calcs" xfId="261" xr:uid="{00000000-0005-0000-0000-000003010000}"/>
    <cellStyle name="Border Top Thin 2 3" xfId="262" xr:uid="{00000000-0005-0000-0000-000004010000}"/>
    <cellStyle name="Border Top Thin 2 3 2" xfId="263" xr:uid="{00000000-0005-0000-0000-000005010000}"/>
    <cellStyle name="Border Top Thin 2 3 2 2" xfId="264" xr:uid="{00000000-0005-0000-0000-000006010000}"/>
    <cellStyle name="Border Top Thin 2 3 2 3" xfId="265" xr:uid="{00000000-0005-0000-0000-000007010000}"/>
    <cellStyle name="Border Top Thin 2 3 3" xfId="266" xr:uid="{00000000-0005-0000-0000-000008010000}"/>
    <cellStyle name="Border Top Thin 2 3 4" xfId="267" xr:uid="{00000000-0005-0000-0000-000009010000}"/>
    <cellStyle name="Border Top Thin 2 3_Total Calcs" xfId="268" xr:uid="{00000000-0005-0000-0000-00000A010000}"/>
    <cellStyle name="Border Top Thin 2 4" xfId="269" xr:uid="{00000000-0005-0000-0000-00000B010000}"/>
    <cellStyle name="Border Top Thin 2 4 2" xfId="270" xr:uid="{00000000-0005-0000-0000-00000C010000}"/>
    <cellStyle name="Border Top Thin 2 4 3" xfId="271" xr:uid="{00000000-0005-0000-0000-00000D010000}"/>
    <cellStyle name="Border Top Thin 2 5" xfId="272" xr:uid="{00000000-0005-0000-0000-00000E010000}"/>
    <cellStyle name="Border Top Thin 2 6" xfId="273" xr:uid="{00000000-0005-0000-0000-00000F010000}"/>
    <cellStyle name="Border Top Thin 2_Total Calcs" xfId="274" xr:uid="{00000000-0005-0000-0000-000010010000}"/>
    <cellStyle name="Border Top Thin 3" xfId="275" xr:uid="{00000000-0005-0000-0000-000011010000}"/>
    <cellStyle name="Border Top Thin 3 2" xfId="276" xr:uid="{00000000-0005-0000-0000-000012010000}"/>
    <cellStyle name="Border Top Thin 3 3" xfId="277" xr:uid="{00000000-0005-0000-0000-000013010000}"/>
    <cellStyle name="Border Top Thin 4" xfId="278" xr:uid="{00000000-0005-0000-0000-000014010000}"/>
    <cellStyle name="Border Top Thin 5" xfId="279" xr:uid="{00000000-0005-0000-0000-000015010000}"/>
    <cellStyle name="Border Top Thin_Total Calcs" xfId="280" xr:uid="{00000000-0005-0000-0000-000016010000}"/>
    <cellStyle name="Calculation 2" xfId="281" xr:uid="{00000000-0005-0000-0000-000017010000}"/>
    <cellStyle name="Calculation 2 2" xfId="282" xr:uid="{00000000-0005-0000-0000-000018010000}"/>
    <cellStyle name="Calculation 2 2 2" xfId="283" xr:uid="{00000000-0005-0000-0000-000019010000}"/>
    <cellStyle name="Calculation 2 3" xfId="284" xr:uid="{00000000-0005-0000-0000-00001A010000}"/>
    <cellStyle name="Calculation 2_Total Calcs" xfId="285" xr:uid="{00000000-0005-0000-0000-00001B010000}"/>
    <cellStyle name="Calculation 3" xfId="286" xr:uid="{00000000-0005-0000-0000-00001C010000}"/>
    <cellStyle name="ce1251111854_979" xfId="287" xr:uid="{00000000-0005-0000-0000-00001D010000}"/>
    <cellStyle name="ce1696374406_323" xfId="288" xr:uid="{00000000-0005-0000-0000-00001E010000}"/>
    <cellStyle name="ce1706403555_399" xfId="289" xr:uid="{00000000-0005-0000-0000-00001F010000}"/>
    <cellStyle name="ce1710886358_118_Design Rates itt_333_PrReH 1" xfId="290" xr:uid="{00000000-0005-0000-0000-000020010000}"/>
    <cellStyle name="ce1786390158_754" xfId="291" xr:uid="{00000000-0005-0000-0000-000021010000}"/>
    <cellStyle name="ce1842717799_41_Design Rates itt_333_PrReH 1" xfId="292" xr:uid="{00000000-0005-0000-0000-000022010000}"/>
    <cellStyle name="ce1877900629_795" xfId="293" xr:uid="{00000000-0005-0000-0000-000023010000}"/>
    <cellStyle name="ce2027926847_534" xfId="294" xr:uid="{00000000-0005-0000-0000-000024010000}"/>
    <cellStyle name="ce2043330811_915_Design Rates itt_333_PrReH 1" xfId="295" xr:uid="{00000000-0005-0000-0000-000025010000}"/>
    <cellStyle name="ce2120737417_803_Design Rates itt_333_PrReH 1" xfId="296" xr:uid="{00000000-0005-0000-0000-000026010000}"/>
    <cellStyle name="ce222051634_279" xfId="297" xr:uid="{00000000-0005-0000-0000-000027010000}"/>
    <cellStyle name="ce390428941_948" xfId="298" xr:uid="{00000000-0005-0000-0000-000028010000}"/>
    <cellStyle name="ce591153205_958" xfId="299" xr:uid="{00000000-0005-0000-0000-000029010000}"/>
    <cellStyle name="ce719146838_867_Design Rates itt_333_PrReH 1" xfId="300" xr:uid="{00000000-0005-0000-0000-00002A010000}"/>
    <cellStyle name="ce816574418_828" xfId="301" xr:uid="{00000000-0005-0000-0000-00002B010000}"/>
    <cellStyle name="ce824838296_277_Design Rates itt_333_PrReH 1" xfId="302" xr:uid="{00000000-0005-0000-0000-00002C010000}"/>
    <cellStyle name="ce971744070_799_Design Rates itt_333_PrReH 1" xfId="303" xr:uid="{00000000-0005-0000-0000-00002D010000}"/>
    <cellStyle name="Check Cell 2" xfId="304" xr:uid="{00000000-0005-0000-0000-00002E010000}"/>
    <cellStyle name="Check Cell 3" xfId="305" xr:uid="{00000000-0005-0000-0000-00002F010000}"/>
    <cellStyle name="colour" xfId="306" xr:uid="{00000000-0005-0000-0000-000030010000}"/>
    <cellStyle name="Comma 10" xfId="307" xr:uid="{00000000-0005-0000-0000-000031010000}"/>
    <cellStyle name="Comma 2" xfId="308" xr:uid="{00000000-0005-0000-0000-000032010000}"/>
    <cellStyle name="Comma 2 2" xfId="309" xr:uid="{00000000-0005-0000-0000-000033010000}"/>
    <cellStyle name="Comma 2 2 2" xfId="310" xr:uid="{00000000-0005-0000-0000-000034010000}"/>
    <cellStyle name="Comma 2 2 2 2" xfId="311" xr:uid="{00000000-0005-0000-0000-000035010000}"/>
    <cellStyle name="Comma 2 2 3" xfId="312" xr:uid="{00000000-0005-0000-0000-000036010000}"/>
    <cellStyle name="Comma 2 2 3 2" xfId="313" xr:uid="{00000000-0005-0000-0000-000037010000}"/>
    <cellStyle name="Comma 2 3" xfId="314" xr:uid="{00000000-0005-0000-0000-000038010000}"/>
    <cellStyle name="Comma 2 3 2" xfId="315" xr:uid="{00000000-0005-0000-0000-000039010000}"/>
    <cellStyle name="Comma 2 4" xfId="316" xr:uid="{00000000-0005-0000-0000-00003A010000}"/>
    <cellStyle name="Comma 2 4 2" xfId="317" xr:uid="{00000000-0005-0000-0000-00003B010000}"/>
    <cellStyle name="Comma 2 5" xfId="318" xr:uid="{00000000-0005-0000-0000-00003C010000}"/>
    <cellStyle name="Comma 2 5 2" xfId="319" xr:uid="{00000000-0005-0000-0000-00003D010000}"/>
    <cellStyle name="Comma 2 6" xfId="320" xr:uid="{00000000-0005-0000-0000-00003E010000}"/>
    <cellStyle name="Comma 2 7" xfId="321" xr:uid="{00000000-0005-0000-0000-00003F010000}"/>
    <cellStyle name="Comma 2 7 2" xfId="322" xr:uid="{00000000-0005-0000-0000-000040010000}"/>
    <cellStyle name="Comma 3" xfId="323" xr:uid="{00000000-0005-0000-0000-000041010000}"/>
    <cellStyle name="Comma 3 2" xfId="324" xr:uid="{00000000-0005-0000-0000-000042010000}"/>
    <cellStyle name="Comma 3 2 2" xfId="325" xr:uid="{00000000-0005-0000-0000-000043010000}"/>
    <cellStyle name="Comma 3 2 3" xfId="326" xr:uid="{00000000-0005-0000-0000-000044010000}"/>
    <cellStyle name="Comma 3 3" xfId="327" xr:uid="{00000000-0005-0000-0000-000045010000}"/>
    <cellStyle name="Comma 3 3 2" xfId="328" xr:uid="{00000000-0005-0000-0000-000046010000}"/>
    <cellStyle name="Comma 3 4" xfId="329" xr:uid="{00000000-0005-0000-0000-000047010000}"/>
    <cellStyle name="Comma 3 4 2" xfId="330" xr:uid="{00000000-0005-0000-0000-000048010000}"/>
    <cellStyle name="Comma 4" xfId="331" xr:uid="{00000000-0005-0000-0000-000049010000}"/>
    <cellStyle name="Comma 4 2" xfId="332" xr:uid="{00000000-0005-0000-0000-00004A010000}"/>
    <cellStyle name="Comma 4 2 2" xfId="333" xr:uid="{00000000-0005-0000-0000-00004B010000}"/>
    <cellStyle name="Comma 4 2 2 2" xfId="334" xr:uid="{00000000-0005-0000-0000-00004C010000}"/>
    <cellStyle name="Comma 4 2 2 3" xfId="335" xr:uid="{00000000-0005-0000-0000-00004D010000}"/>
    <cellStyle name="Comma 4 2 2 4" xfId="336" xr:uid="{00000000-0005-0000-0000-00004E010000}"/>
    <cellStyle name="Comma 4 2 3" xfId="337" xr:uid="{00000000-0005-0000-0000-00004F010000}"/>
    <cellStyle name="Comma 4 2 4" xfId="338" xr:uid="{00000000-0005-0000-0000-000050010000}"/>
    <cellStyle name="Comma 4 2 5" xfId="339" xr:uid="{00000000-0005-0000-0000-000051010000}"/>
    <cellStyle name="Comma 4 2 6" xfId="340" xr:uid="{00000000-0005-0000-0000-000052010000}"/>
    <cellStyle name="Comma 4 3" xfId="341" xr:uid="{00000000-0005-0000-0000-000053010000}"/>
    <cellStyle name="Comma 4 4" xfId="342" xr:uid="{00000000-0005-0000-0000-000054010000}"/>
    <cellStyle name="Comma 5" xfId="343" xr:uid="{00000000-0005-0000-0000-000055010000}"/>
    <cellStyle name="Comma 5 2" xfId="344" xr:uid="{00000000-0005-0000-0000-000056010000}"/>
    <cellStyle name="Comma 5 2 2" xfId="345" xr:uid="{00000000-0005-0000-0000-000057010000}"/>
    <cellStyle name="Comma 5 2 3" xfId="346" xr:uid="{00000000-0005-0000-0000-000058010000}"/>
    <cellStyle name="Comma 5 3" xfId="347" xr:uid="{00000000-0005-0000-0000-000059010000}"/>
    <cellStyle name="Comma 5 3 2" xfId="348" xr:uid="{00000000-0005-0000-0000-00005A010000}"/>
    <cellStyle name="Comma 5 3 3" xfId="349" xr:uid="{00000000-0005-0000-0000-00005B010000}"/>
    <cellStyle name="Comma 5 3 4" xfId="350" xr:uid="{00000000-0005-0000-0000-00005C010000}"/>
    <cellStyle name="Comma 5 3 5" xfId="351" xr:uid="{00000000-0005-0000-0000-00005D010000}"/>
    <cellStyle name="Comma 5 4" xfId="352" xr:uid="{00000000-0005-0000-0000-00005E010000}"/>
    <cellStyle name="Comma 5 5" xfId="353" xr:uid="{00000000-0005-0000-0000-00005F010000}"/>
    <cellStyle name="Comma 5 6" xfId="354" xr:uid="{00000000-0005-0000-0000-000060010000}"/>
    <cellStyle name="Comma 5 7" xfId="355" xr:uid="{00000000-0005-0000-0000-000061010000}"/>
    <cellStyle name="Comma 6" xfId="356" xr:uid="{00000000-0005-0000-0000-000062010000}"/>
    <cellStyle name="Comma 6 2" xfId="357" xr:uid="{00000000-0005-0000-0000-000063010000}"/>
    <cellStyle name="Comma 6 3" xfId="358" xr:uid="{00000000-0005-0000-0000-000064010000}"/>
    <cellStyle name="Comma 6 4" xfId="359" xr:uid="{00000000-0005-0000-0000-000065010000}"/>
    <cellStyle name="Comma 7" xfId="360" xr:uid="{00000000-0005-0000-0000-000066010000}"/>
    <cellStyle name="Comma 7 2" xfId="361" xr:uid="{00000000-0005-0000-0000-000067010000}"/>
    <cellStyle name="Comma 7 2 2" xfId="362" xr:uid="{00000000-0005-0000-0000-000068010000}"/>
    <cellStyle name="Comma 7 3" xfId="363" xr:uid="{00000000-0005-0000-0000-000069010000}"/>
    <cellStyle name="Comma 8" xfId="364" xr:uid="{00000000-0005-0000-0000-00006A010000}"/>
    <cellStyle name="Comma 8 2" xfId="365" xr:uid="{00000000-0005-0000-0000-00006B010000}"/>
    <cellStyle name="Comma 8 2 2" xfId="366" xr:uid="{00000000-0005-0000-0000-00006C010000}"/>
    <cellStyle name="Comma 8 3" xfId="367" xr:uid="{00000000-0005-0000-0000-00006D010000}"/>
    <cellStyle name="Comma 8 4" xfId="368" xr:uid="{00000000-0005-0000-0000-00006E010000}"/>
    <cellStyle name="Comma 8 5" xfId="369" xr:uid="{00000000-0005-0000-0000-00006F010000}"/>
    <cellStyle name="Comma 8 6" xfId="370" xr:uid="{00000000-0005-0000-0000-000070010000}"/>
    <cellStyle name="Comma 8 7" xfId="371" xr:uid="{00000000-0005-0000-0000-000071010000}"/>
    <cellStyle name="Comma 9" xfId="372" xr:uid="{00000000-0005-0000-0000-000072010000}"/>
    <cellStyle name="Comma0" xfId="373" xr:uid="{00000000-0005-0000-0000-000073010000}"/>
    <cellStyle name="Comma0 2" xfId="374" xr:uid="{00000000-0005-0000-0000-000074010000}"/>
    <cellStyle name="Comma0 2 2" xfId="375" xr:uid="{00000000-0005-0000-0000-000075010000}"/>
    <cellStyle name="Comma0 2 3" xfId="376" xr:uid="{00000000-0005-0000-0000-000076010000}"/>
    <cellStyle name="Comma0 3" xfId="377" xr:uid="{00000000-0005-0000-0000-000077010000}"/>
    <cellStyle name="Comma0 3 2" xfId="378" xr:uid="{00000000-0005-0000-0000-000078010000}"/>
    <cellStyle name="Comma0 4" xfId="379" xr:uid="{00000000-0005-0000-0000-000079010000}"/>
    <cellStyle name="Comma0 5" xfId="380" xr:uid="{00000000-0005-0000-0000-00007A010000}"/>
    <cellStyle name="Comma0 5 2" xfId="381" xr:uid="{00000000-0005-0000-0000-00007B010000}"/>
    <cellStyle name="Curren - Style1" xfId="382" xr:uid="{00000000-0005-0000-0000-00007C010000}"/>
    <cellStyle name="Currency 2" xfId="383" xr:uid="{00000000-0005-0000-0000-00007D010000}"/>
    <cellStyle name="Currency 2 2" xfId="384" xr:uid="{00000000-0005-0000-0000-00007E010000}"/>
    <cellStyle name="Currency 2 2 2" xfId="385" xr:uid="{00000000-0005-0000-0000-00007F010000}"/>
    <cellStyle name="Currency 2 2 2 2" xfId="386" xr:uid="{00000000-0005-0000-0000-000080010000}"/>
    <cellStyle name="Currency 2 2 3" xfId="387" xr:uid="{00000000-0005-0000-0000-000081010000}"/>
    <cellStyle name="Currency 2 2 3 2" xfId="388" xr:uid="{00000000-0005-0000-0000-000082010000}"/>
    <cellStyle name="Currency 2 3" xfId="389" xr:uid="{00000000-0005-0000-0000-000083010000}"/>
    <cellStyle name="Currency 2 3 2" xfId="390" xr:uid="{00000000-0005-0000-0000-000084010000}"/>
    <cellStyle name="Currency 2 4" xfId="391" xr:uid="{00000000-0005-0000-0000-000085010000}"/>
    <cellStyle name="Currency 2 5" xfId="392" xr:uid="{00000000-0005-0000-0000-000086010000}"/>
    <cellStyle name="Currency 2 5 2" xfId="393" xr:uid="{00000000-0005-0000-0000-000087010000}"/>
    <cellStyle name="Currency 3" xfId="394" xr:uid="{00000000-0005-0000-0000-000088010000}"/>
    <cellStyle name="Currency 3 2" xfId="395" xr:uid="{00000000-0005-0000-0000-000089010000}"/>
    <cellStyle name="Currency 3 2 2" xfId="396" xr:uid="{00000000-0005-0000-0000-00008A010000}"/>
    <cellStyle name="Currency 3 3" xfId="397" xr:uid="{00000000-0005-0000-0000-00008B010000}"/>
    <cellStyle name="Currency 3 4" xfId="398" xr:uid="{00000000-0005-0000-0000-00008C010000}"/>
    <cellStyle name="Currency 3 4 2" xfId="399" xr:uid="{00000000-0005-0000-0000-00008D010000}"/>
    <cellStyle name="Currency 4" xfId="400" xr:uid="{00000000-0005-0000-0000-00008E010000}"/>
    <cellStyle name="Currency 4 2" xfId="401" xr:uid="{00000000-0005-0000-0000-00008F010000}"/>
    <cellStyle name="Currency 4 3" xfId="402" xr:uid="{00000000-0005-0000-0000-000090010000}"/>
    <cellStyle name="Currency 5" xfId="403" xr:uid="{00000000-0005-0000-0000-000091010000}"/>
    <cellStyle name="Currency 5 2" xfId="404" xr:uid="{00000000-0005-0000-0000-000092010000}"/>
    <cellStyle name="Currency 6" xfId="405" xr:uid="{00000000-0005-0000-0000-000093010000}"/>
    <cellStyle name="Currency 7" xfId="406" xr:uid="{00000000-0005-0000-0000-000094010000}"/>
    <cellStyle name="Currency0" xfId="407" xr:uid="{00000000-0005-0000-0000-000095010000}"/>
    <cellStyle name="Currency0 2" xfId="408" xr:uid="{00000000-0005-0000-0000-000096010000}"/>
    <cellStyle name="Currency0 2 2" xfId="409" xr:uid="{00000000-0005-0000-0000-000097010000}"/>
    <cellStyle name="Currency0 2 3" xfId="410" xr:uid="{00000000-0005-0000-0000-000098010000}"/>
    <cellStyle name="Currency0 3" xfId="411" xr:uid="{00000000-0005-0000-0000-000099010000}"/>
    <cellStyle name="Currency0 3 2" xfId="412" xr:uid="{00000000-0005-0000-0000-00009A010000}"/>
    <cellStyle name="Currency0 4" xfId="413" xr:uid="{00000000-0005-0000-0000-00009B010000}"/>
    <cellStyle name="Currency0 5" xfId="414" xr:uid="{00000000-0005-0000-0000-00009C010000}"/>
    <cellStyle name="Currency0 5 2" xfId="415" xr:uid="{00000000-0005-0000-0000-00009D010000}"/>
    <cellStyle name="Date" xfId="416" xr:uid="{00000000-0005-0000-0000-00009E010000}"/>
    <cellStyle name="Date 2" xfId="417" xr:uid="{00000000-0005-0000-0000-00009F010000}"/>
    <cellStyle name="Date 2 2" xfId="418" xr:uid="{00000000-0005-0000-0000-0000A0010000}"/>
    <cellStyle name="Date 2 3" xfId="419" xr:uid="{00000000-0005-0000-0000-0000A1010000}"/>
    <cellStyle name="Date 3" xfId="420" xr:uid="{00000000-0005-0000-0000-0000A2010000}"/>
    <cellStyle name="Date 3 2" xfId="421" xr:uid="{00000000-0005-0000-0000-0000A3010000}"/>
    <cellStyle name="Date 4" xfId="422" xr:uid="{00000000-0005-0000-0000-0000A4010000}"/>
    <cellStyle name="Date 5" xfId="423" xr:uid="{00000000-0005-0000-0000-0000A5010000}"/>
    <cellStyle name="Date 5 2" xfId="424" xr:uid="{00000000-0005-0000-0000-0000A6010000}"/>
    <cellStyle name="Default" xfId="425" xr:uid="{00000000-0005-0000-0000-0000A7010000}"/>
    <cellStyle name="Default 2" xfId="426" xr:uid="{00000000-0005-0000-0000-0000A8010000}"/>
    <cellStyle name="Default_itt_333_PrReH 1 " xfId="427" xr:uid="{00000000-0005-0000-0000-0000A9010000}"/>
    <cellStyle name="Excel Built-in Normal" xfId="428" xr:uid="{00000000-0005-0000-0000-0000AA010000}"/>
    <cellStyle name="Explanatory Text 2" xfId="429" xr:uid="{00000000-0005-0000-0000-0000AB010000}"/>
    <cellStyle name="Explanatory Text 3" xfId="430" xr:uid="{00000000-0005-0000-0000-0000AC010000}"/>
    <cellStyle name="Fixed" xfId="431" xr:uid="{00000000-0005-0000-0000-0000AD010000}"/>
    <cellStyle name="Fixed 2" xfId="432" xr:uid="{00000000-0005-0000-0000-0000AE010000}"/>
    <cellStyle name="Fixed 2 2" xfId="433" xr:uid="{00000000-0005-0000-0000-0000AF010000}"/>
    <cellStyle name="Fixed 2 3" xfId="434" xr:uid="{00000000-0005-0000-0000-0000B0010000}"/>
    <cellStyle name="Fixed 3" xfId="435" xr:uid="{00000000-0005-0000-0000-0000B1010000}"/>
    <cellStyle name="Fixed 3 2" xfId="436" xr:uid="{00000000-0005-0000-0000-0000B2010000}"/>
    <cellStyle name="Fixed 4" xfId="437" xr:uid="{00000000-0005-0000-0000-0000B3010000}"/>
    <cellStyle name="Fixed 5" xfId="438" xr:uid="{00000000-0005-0000-0000-0000B4010000}"/>
    <cellStyle name="Fixed 5 2" xfId="439" xr:uid="{00000000-0005-0000-0000-0000B5010000}"/>
    <cellStyle name="Good 2" xfId="440" xr:uid="{00000000-0005-0000-0000-0000B6010000}"/>
    <cellStyle name="Good 2 2" xfId="441" xr:uid="{00000000-0005-0000-0000-0000B7010000}"/>
    <cellStyle name="Good 3" xfId="442" xr:uid="{00000000-0005-0000-0000-0000B8010000}"/>
    <cellStyle name="Heading 1 2" xfId="443" xr:uid="{00000000-0005-0000-0000-0000B9010000}"/>
    <cellStyle name="Heading 1 3" xfId="444" xr:uid="{00000000-0005-0000-0000-0000BA010000}"/>
    <cellStyle name="Heading 2 2" xfId="445" xr:uid="{00000000-0005-0000-0000-0000BB010000}"/>
    <cellStyle name="Heading 2 3" xfId="446" xr:uid="{00000000-0005-0000-0000-0000BC010000}"/>
    <cellStyle name="Heading 3 2" xfId="447" xr:uid="{00000000-0005-0000-0000-0000BD010000}"/>
    <cellStyle name="Heading 3 3" xfId="448" xr:uid="{00000000-0005-0000-0000-0000BE010000}"/>
    <cellStyle name="Heading 4 2" xfId="449" xr:uid="{00000000-0005-0000-0000-0000BF010000}"/>
    <cellStyle name="Heading 4 3" xfId="450" xr:uid="{00000000-0005-0000-0000-0000C0010000}"/>
    <cellStyle name="Helv 10 Bold" xfId="451" xr:uid="{00000000-0005-0000-0000-0000C1010000}"/>
    <cellStyle name="Helv 12 Bold" xfId="452" xr:uid="{00000000-0005-0000-0000-0000C2010000}"/>
    <cellStyle name="Hyperlink 2" xfId="453" xr:uid="{00000000-0005-0000-0000-0000C3010000}"/>
    <cellStyle name="Input 2" xfId="454" xr:uid="{00000000-0005-0000-0000-0000C4010000}"/>
    <cellStyle name="Input 2 2" xfId="455" xr:uid="{00000000-0005-0000-0000-0000C5010000}"/>
    <cellStyle name="Input 2 2 2" xfId="456" xr:uid="{00000000-0005-0000-0000-0000C6010000}"/>
    <cellStyle name="Input 2 2 2 2" xfId="457" xr:uid="{00000000-0005-0000-0000-0000C7010000}"/>
    <cellStyle name="Input 2 2 2 2 2" xfId="458" xr:uid="{00000000-0005-0000-0000-0000C8010000}"/>
    <cellStyle name="Input 2 2 2 2 2 2" xfId="459" xr:uid="{00000000-0005-0000-0000-0000C9010000}"/>
    <cellStyle name="Input 2 2 2 2 3" xfId="460" xr:uid="{00000000-0005-0000-0000-0000CA010000}"/>
    <cellStyle name="Input 2 2 2 2_Total Calcs" xfId="461" xr:uid="{00000000-0005-0000-0000-0000CB010000}"/>
    <cellStyle name="Input 2 2 2 3" xfId="462" xr:uid="{00000000-0005-0000-0000-0000CC010000}"/>
    <cellStyle name="Input 2 2 2 3 2" xfId="463" xr:uid="{00000000-0005-0000-0000-0000CD010000}"/>
    <cellStyle name="Input 2 2 2 3 2 2" xfId="464" xr:uid="{00000000-0005-0000-0000-0000CE010000}"/>
    <cellStyle name="Input 2 2 2 3 3" xfId="465" xr:uid="{00000000-0005-0000-0000-0000CF010000}"/>
    <cellStyle name="Input 2 2 2 3_Total Calcs" xfId="466" xr:uid="{00000000-0005-0000-0000-0000D0010000}"/>
    <cellStyle name="Input 2 2 2 4" xfId="467" xr:uid="{00000000-0005-0000-0000-0000D1010000}"/>
    <cellStyle name="Input 2 2 2 4 2" xfId="468" xr:uid="{00000000-0005-0000-0000-0000D2010000}"/>
    <cellStyle name="Input 2 2 2 5" xfId="469" xr:uid="{00000000-0005-0000-0000-0000D3010000}"/>
    <cellStyle name="Input 2 2 2_Total Calcs" xfId="470" xr:uid="{00000000-0005-0000-0000-0000D4010000}"/>
    <cellStyle name="Input 2 2 3" xfId="471" xr:uid="{00000000-0005-0000-0000-0000D5010000}"/>
    <cellStyle name="Input 2 2 3 2" xfId="472" xr:uid="{00000000-0005-0000-0000-0000D6010000}"/>
    <cellStyle name="Input 2 2 3 2 2" xfId="473" xr:uid="{00000000-0005-0000-0000-0000D7010000}"/>
    <cellStyle name="Input 2 2 3 2 2 2" xfId="474" xr:uid="{00000000-0005-0000-0000-0000D8010000}"/>
    <cellStyle name="Input 2 2 3 2 3" xfId="475" xr:uid="{00000000-0005-0000-0000-0000D9010000}"/>
    <cellStyle name="Input 2 2 3 2_Total Calcs" xfId="476" xr:uid="{00000000-0005-0000-0000-0000DA010000}"/>
    <cellStyle name="Input 2 2 3 3" xfId="477" xr:uid="{00000000-0005-0000-0000-0000DB010000}"/>
    <cellStyle name="Input 2 2 3 3 2" xfId="478" xr:uid="{00000000-0005-0000-0000-0000DC010000}"/>
    <cellStyle name="Input 2 2 3 4" xfId="479" xr:uid="{00000000-0005-0000-0000-0000DD010000}"/>
    <cellStyle name="Input 2 2 3_Total Calcs" xfId="480" xr:uid="{00000000-0005-0000-0000-0000DE010000}"/>
    <cellStyle name="Input 2 2 4" xfId="481" xr:uid="{00000000-0005-0000-0000-0000DF010000}"/>
    <cellStyle name="Input 2 2 4 2" xfId="482" xr:uid="{00000000-0005-0000-0000-0000E0010000}"/>
    <cellStyle name="Input 2 2 4 2 2" xfId="483" xr:uid="{00000000-0005-0000-0000-0000E1010000}"/>
    <cellStyle name="Input 2 2 4 3" xfId="484" xr:uid="{00000000-0005-0000-0000-0000E2010000}"/>
    <cellStyle name="Input 2 2 4_Total Calcs" xfId="485" xr:uid="{00000000-0005-0000-0000-0000E3010000}"/>
    <cellStyle name="Input 2 2 5" xfId="486" xr:uid="{00000000-0005-0000-0000-0000E4010000}"/>
    <cellStyle name="Input 2 2 5 2" xfId="487" xr:uid="{00000000-0005-0000-0000-0000E5010000}"/>
    <cellStyle name="Input 2 2 6" xfId="488" xr:uid="{00000000-0005-0000-0000-0000E6010000}"/>
    <cellStyle name="Input 2 2_Total Calcs" xfId="489" xr:uid="{00000000-0005-0000-0000-0000E7010000}"/>
    <cellStyle name="Input 2 3" xfId="490" xr:uid="{00000000-0005-0000-0000-0000E8010000}"/>
    <cellStyle name="Input 2 3 2" xfId="491" xr:uid="{00000000-0005-0000-0000-0000E9010000}"/>
    <cellStyle name="Input 2 3 2 2" xfId="492" xr:uid="{00000000-0005-0000-0000-0000EA010000}"/>
    <cellStyle name="Input 2 3 3" xfId="493" xr:uid="{00000000-0005-0000-0000-0000EB010000}"/>
    <cellStyle name="Input 2 3_Total Calcs" xfId="494" xr:uid="{00000000-0005-0000-0000-0000EC010000}"/>
    <cellStyle name="Input 2 4" xfId="495" xr:uid="{00000000-0005-0000-0000-0000ED010000}"/>
    <cellStyle name="Input 2 4 2" xfId="496" xr:uid="{00000000-0005-0000-0000-0000EE010000}"/>
    <cellStyle name="Input 2 5" xfId="497" xr:uid="{00000000-0005-0000-0000-0000EF010000}"/>
    <cellStyle name="Input 2 5 2" xfId="498" xr:uid="{00000000-0005-0000-0000-0000F0010000}"/>
    <cellStyle name="Input 2 6" xfId="499" xr:uid="{00000000-0005-0000-0000-0000F1010000}"/>
    <cellStyle name="Input 2 6 2" xfId="500" xr:uid="{00000000-0005-0000-0000-0000F2010000}"/>
    <cellStyle name="Input 2 7" xfId="501" xr:uid="{00000000-0005-0000-0000-0000F3010000}"/>
    <cellStyle name="Input 2_Total Calcs" xfId="502" xr:uid="{00000000-0005-0000-0000-0000F4010000}"/>
    <cellStyle name="Input 3" xfId="503" xr:uid="{00000000-0005-0000-0000-0000F5010000}"/>
    <cellStyle name="Input 3 2" xfId="504" xr:uid="{00000000-0005-0000-0000-0000F6010000}"/>
    <cellStyle name="Input 3 2 2" xfId="505" xr:uid="{00000000-0005-0000-0000-0000F7010000}"/>
    <cellStyle name="Input 3 2 2 2" xfId="506" xr:uid="{00000000-0005-0000-0000-0000F8010000}"/>
    <cellStyle name="Input 3 2 2 2 2" xfId="507" xr:uid="{00000000-0005-0000-0000-0000F9010000}"/>
    <cellStyle name="Input 3 2 2 3" xfId="508" xr:uid="{00000000-0005-0000-0000-0000FA010000}"/>
    <cellStyle name="Input 3 2 2_Total Calcs" xfId="509" xr:uid="{00000000-0005-0000-0000-0000FB010000}"/>
    <cellStyle name="Input 3 2 3" xfId="510" xr:uid="{00000000-0005-0000-0000-0000FC010000}"/>
    <cellStyle name="Input 3 2 3 2" xfId="511" xr:uid="{00000000-0005-0000-0000-0000FD010000}"/>
    <cellStyle name="Input 3 2 3 2 2" xfId="512" xr:uid="{00000000-0005-0000-0000-0000FE010000}"/>
    <cellStyle name="Input 3 2 3 3" xfId="513" xr:uid="{00000000-0005-0000-0000-0000FF010000}"/>
    <cellStyle name="Input 3 2 3_Total Calcs" xfId="514" xr:uid="{00000000-0005-0000-0000-000000020000}"/>
    <cellStyle name="Input 3 2 4" xfId="515" xr:uid="{00000000-0005-0000-0000-000001020000}"/>
    <cellStyle name="Input 3 2 4 2" xfId="516" xr:uid="{00000000-0005-0000-0000-000002020000}"/>
    <cellStyle name="Input 3 2 5" xfId="517" xr:uid="{00000000-0005-0000-0000-000003020000}"/>
    <cellStyle name="Input 3 2_Total Calcs" xfId="518" xr:uid="{00000000-0005-0000-0000-000004020000}"/>
    <cellStyle name="Input 3 3" xfId="519" xr:uid="{00000000-0005-0000-0000-000005020000}"/>
    <cellStyle name="Input 3 3 2" xfId="520" xr:uid="{00000000-0005-0000-0000-000006020000}"/>
    <cellStyle name="Input 3 3 2 2" xfId="521" xr:uid="{00000000-0005-0000-0000-000007020000}"/>
    <cellStyle name="Input 3 3 2 2 2" xfId="522" xr:uid="{00000000-0005-0000-0000-000008020000}"/>
    <cellStyle name="Input 3 3 2 3" xfId="523" xr:uid="{00000000-0005-0000-0000-000009020000}"/>
    <cellStyle name="Input 3 3 2_Total Calcs" xfId="524" xr:uid="{00000000-0005-0000-0000-00000A020000}"/>
    <cellStyle name="Input 3 3 3" xfId="525" xr:uid="{00000000-0005-0000-0000-00000B020000}"/>
    <cellStyle name="Input 3 3 3 2" xfId="526" xr:uid="{00000000-0005-0000-0000-00000C020000}"/>
    <cellStyle name="Input 3 3 4" xfId="527" xr:uid="{00000000-0005-0000-0000-00000D020000}"/>
    <cellStyle name="Input 3 3_Total Calcs" xfId="528" xr:uid="{00000000-0005-0000-0000-00000E020000}"/>
    <cellStyle name="Input 3 4" xfId="529" xr:uid="{00000000-0005-0000-0000-00000F020000}"/>
    <cellStyle name="Input 3 4 2" xfId="530" xr:uid="{00000000-0005-0000-0000-000010020000}"/>
    <cellStyle name="Input 3 4 2 2" xfId="531" xr:uid="{00000000-0005-0000-0000-000011020000}"/>
    <cellStyle name="Input 3 4 3" xfId="532" xr:uid="{00000000-0005-0000-0000-000012020000}"/>
    <cellStyle name="Input 3 4_Total Calcs" xfId="533" xr:uid="{00000000-0005-0000-0000-000013020000}"/>
    <cellStyle name="Input 3 5" xfId="534" xr:uid="{00000000-0005-0000-0000-000014020000}"/>
    <cellStyle name="Input 3 5 2" xfId="535" xr:uid="{00000000-0005-0000-0000-000015020000}"/>
    <cellStyle name="Input 3 6" xfId="536" xr:uid="{00000000-0005-0000-0000-000016020000}"/>
    <cellStyle name="Input 3_Total Calcs" xfId="537" xr:uid="{00000000-0005-0000-0000-000017020000}"/>
    <cellStyle name="Input 4" xfId="538" xr:uid="{00000000-0005-0000-0000-000018020000}"/>
    <cellStyle name="Input 4 2" xfId="539" xr:uid="{00000000-0005-0000-0000-000019020000}"/>
    <cellStyle name="Input 4 2 2" xfId="540" xr:uid="{00000000-0005-0000-0000-00001A020000}"/>
    <cellStyle name="Input 4 3" xfId="541" xr:uid="{00000000-0005-0000-0000-00001B020000}"/>
    <cellStyle name="Input 4_Total Calcs" xfId="542" xr:uid="{00000000-0005-0000-0000-00001C020000}"/>
    <cellStyle name="Input 5" xfId="543" xr:uid="{00000000-0005-0000-0000-00001D020000}"/>
    <cellStyle name="Input 5 2" xfId="544" xr:uid="{00000000-0005-0000-0000-00001E020000}"/>
    <cellStyle name="Input 6" xfId="545" xr:uid="{00000000-0005-0000-0000-00001F020000}"/>
    <cellStyle name="Input 6 2" xfId="546" xr:uid="{00000000-0005-0000-0000-000020020000}"/>
    <cellStyle name="Input 7" xfId="547" xr:uid="{00000000-0005-0000-0000-000021020000}"/>
    <cellStyle name="Input 8" xfId="548" xr:uid="{00000000-0005-0000-0000-000022020000}"/>
    <cellStyle name="Linked Cell 2" xfId="549" xr:uid="{00000000-0005-0000-0000-000023020000}"/>
    <cellStyle name="Linked Cell 3" xfId="550" xr:uid="{00000000-0005-0000-0000-000024020000}"/>
    <cellStyle name="Milliers [0]_Feuil1" xfId="551" xr:uid="{00000000-0005-0000-0000-000025020000}"/>
    <cellStyle name="Milliers_Feuil1" xfId="552" xr:uid="{00000000-0005-0000-0000-000026020000}"/>
    <cellStyle name="Monétaire [0]_Feuil1" xfId="553" xr:uid="{00000000-0005-0000-0000-000027020000}"/>
    <cellStyle name="Monétaire_Feuil1" xfId="554" xr:uid="{00000000-0005-0000-0000-000028020000}"/>
    <cellStyle name="Neutral 2" xfId="555" xr:uid="{00000000-0005-0000-0000-000029020000}"/>
    <cellStyle name="Neutral 3" xfId="556" xr:uid="{00000000-0005-0000-0000-00002A020000}"/>
    <cellStyle name="Normal" xfId="0" builtinId="0"/>
    <cellStyle name="Normal - Style1" xfId="557" xr:uid="{00000000-0005-0000-0000-00002C020000}"/>
    <cellStyle name="Normal - Style2" xfId="558" xr:uid="{00000000-0005-0000-0000-00002D020000}"/>
    <cellStyle name="Normal 10" xfId="559" xr:uid="{00000000-0005-0000-0000-00002E020000}"/>
    <cellStyle name="Normal 10 2" xfId="560" xr:uid="{00000000-0005-0000-0000-00002F020000}"/>
    <cellStyle name="Normal 100" xfId="561" xr:uid="{00000000-0005-0000-0000-000030020000}"/>
    <cellStyle name="Normal 100 10" xfId="562" xr:uid="{00000000-0005-0000-0000-000031020000}"/>
    <cellStyle name="Normal 100 11" xfId="563" xr:uid="{00000000-0005-0000-0000-000032020000}"/>
    <cellStyle name="Normal 100 2" xfId="564" xr:uid="{00000000-0005-0000-0000-000033020000}"/>
    <cellStyle name="Normal 100 2 2" xfId="565" xr:uid="{00000000-0005-0000-0000-000034020000}"/>
    <cellStyle name="Normal 100 3" xfId="566" xr:uid="{00000000-0005-0000-0000-000035020000}"/>
    <cellStyle name="Normal 100 3 2" xfId="567" xr:uid="{00000000-0005-0000-0000-000036020000}"/>
    <cellStyle name="Normal 100 3 2 2" xfId="568" xr:uid="{00000000-0005-0000-0000-000037020000}"/>
    <cellStyle name="Normal 100 3 2 2 2" xfId="569" xr:uid="{00000000-0005-0000-0000-000038020000}"/>
    <cellStyle name="Normal 100 3 2 2 3" xfId="570" xr:uid="{00000000-0005-0000-0000-000039020000}"/>
    <cellStyle name="Normal 100 3 2 2 4" xfId="571" xr:uid="{00000000-0005-0000-0000-00003A020000}"/>
    <cellStyle name="Normal 100 3 2 2 5" xfId="572" xr:uid="{00000000-0005-0000-0000-00003B020000}"/>
    <cellStyle name="Normal 100 3 2 2 6" xfId="573" xr:uid="{00000000-0005-0000-0000-00003C020000}"/>
    <cellStyle name="Normal 100 3 2 2 7" xfId="574" xr:uid="{00000000-0005-0000-0000-00003D020000}"/>
    <cellStyle name="Normal 100 3 2 3" xfId="575" xr:uid="{00000000-0005-0000-0000-00003E020000}"/>
    <cellStyle name="Normal 100 3 2 4" xfId="576" xr:uid="{00000000-0005-0000-0000-00003F020000}"/>
    <cellStyle name="Normal 100 3 2 5" xfId="577" xr:uid="{00000000-0005-0000-0000-000040020000}"/>
    <cellStyle name="Normal 100 3 2 6" xfId="578" xr:uid="{00000000-0005-0000-0000-000041020000}"/>
    <cellStyle name="Normal 100 3 2 7" xfId="579" xr:uid="{00000000-0005-0000-0000-000042020000}"/>
    <cellStyle name="Normal 100 3 2 8" xfId="580" xr:uid="{00000000-0005-0000-0000-000043020000}"/>
    <cellStyle name="Normal 100 3 3" xfId="581" xr:uid="{00000000-0005-0000-0000-000044020000}"/>
    <cellStyle name="Normal 100 3 3 2" xfId="582" xr:uid="{00000000-0005-0000-0000-000045020000}"/>
    <cellStyle name="Normal 100 3 3 3" xfId="583" xr:uid="{00000000-0005-0000-0000-000046020000}"/>
    <cellStyle name="Normal 100 3 3 4" xfId="584" xr:uid="{00000000-0005-0000-0000-000047020000}"/>
    <cellStyle name="Normal 100 3 3 5" xfId="585" xr:uid="{00000000-0005-0000-0000-000048020000}"/>
    <cellStyle name="Normal 100 3 3 6" xfId="586" xr:uid="{00000000-0005-0000-0000-000049020000}"/>
    <cellStyle name="Normal 100 3 3 7" xfId="587" xr:uid="{00000000-0005-0000-0000-00004A020000}"/>
    <cellStyle name="Normal 100 3 4" xfId="588" xr:uid="{00000000-0005-0000-0000-00004B020000}"/>
    <cellStyle name="Normal 100 3 5" xfId="589" xr:uid="{00000000-0005-0000-0000-00004C020000}"/>
    <cellStyle name="Normal 100 3 6" xfId="590" xr:uid="{00000000-0005-0000-0000-00004D020000}"/>
    <cellStyle name="Normal 100 3 7" xfId="591" xr:uid="{00000000-0005-0000-0000-00004E020000}"/>
    <cellStyle name="Normal 100 3 8" xfId="592" xr:uid="{00000000-0005-0000-0000-00004F020000}"/>
    <cellStyle name="Normal 100 3 9" xfId="593" xr:uid="{00000000-0005-0000-0000-000050020000}"/>
    <cellStyle name="Normal 100 4" xfId="594" xr:uid="{00000000-0005-0000-0000-000051020000}"/>
    <cellStyle name="Normal 100 4 2" xfId="595" xr:uid="{00000000-0005-0000-0000-000052020000}"/>
    <cellStyle name="Normal 100 4 2 2" xfId="596" xr:uid="{00000000-0005-0000-0000-000053020000}"/>
    <cellStyle name="Normal 100 4 2 3" xfId="597" xr:uid="{00000000-0005-0000-0000-000054020000}"/>
    <cellStyle name="Normal 100 4 2 4" xfId="598" xr:uid="{00000000-0005-0000-0000-000055020000}"/>
    <cellStyle name="Normal 100 4 2 5" xfId="599" xr:uid="{00000000-0005-0000-0000-000056020000}"/>
    <cellStyle name="Normal 100 4 2 6" xfId="600" xr:uid="{00000000-0005-0000-0000-000057020000}"/>
    <cellStyle name="Normal 100 4 2 7" xfId="601" xr:uid="{00000000-0005-0000-0000-000058020000}"/>
    <cellStyle name="Normal 100 4 3" xfId="602" xr:uid="{00000000-0005-0000-0000-000059020000}"/>
    <cellStyle name="Normal 100 4 4" xfId="603" xr:uid="{00000000-0005-0000-0000-00005A020000}"/>
    <cellStyle name="Normal 100 4 5" xfId="604" xr:uid="{00000000-0005-0000-0000-00005B020000}"/>
    <cellStyle name="Normal 100 4 6" xfId="605" xr:uid="{00000000-0005-0000-0000-00005C020000}"/>
    <cellStyle name="Normal 100 4 7" xfId="606" xr:uid="{00000000-0005-0000-0000-00005D020000}"/>
    <cellStyle name="Normal 100 4 8" xfId="607" xr:uid="{00000000-0005-0000-0000-00005E020000}"/>
    <cellStyle name="Normal 100 5" xfId="608" xr:uid="{00000000-0005-0000-0000-00005F020000}"/>
    <cellStyle name="Normal 100 5 2" xfId="609" xr:uid="{00000000-0005-0000-0000-000060020000}"/>
    <cellStyle name="Normal 100 5 3" xfId="610" xr:uid="{00000000-0005-0000-0000-000061020000}"/>
    <cellStyle name="Normal 100 5 4" xfId="611" xr:uid="{00000000-0005-0000-0000-000062020000}"/>
    <cellStyle name="Normal 100 5 5" xfId="612" xr:uid="{00000000-0005-0000-0000-000063020000}"/>
    <cellStyle name="Normal 100 5 6" xfId="613" xr:uid="{00000000-0005-0000-0000-000064020000}"/>
    <cellStyle name="Normal 100 5 7" xfId="614" xr:uid="{00000000-0005-0000-0000-000065020000}"/>
    <cellStyle name="Normal 100 6" xfId="615" xr:uid="{00000000-0005-0000-0000-000066020000}"/>
    <cellStyle name="Normal 100 7" xfId="616" xr:uid="{00000000-0005-0000-0000-000067020000}"/>
    <cellStyle name="Normal 100 8" xfId="617" xr:uid="{00000000-0005-0000-0000-000068020000}"/>
    <cellStyle name="Normal 100 9" xfId="618" xr:uid="{00000000-0005-0000-0000-000069020000}"/>
    <cellStyle name="Normal 100_CVR" xfId="619" xr:uid="{00000000-0005-0000-0000-00006A020000}"/>
    <cellStyle name="Normal 101" xfId="620" xr:uid="{00000000-0005-0000-0000-00006B020000}"/>
    <cellStyle name="Normal 101 10" xfId="621" xr:uid="{00000000-0005-0000-0000-00006C020000}"/>
    <cellStyle name="Normal 101 11" xfId="622" xr:uid="{00000000-0005-0000-0000-00006D020000}"/>
    <cellStyle name="Normal 101 2" xfId="623" xr:uid="{00000000-0005-0000-0000-00006E020000}"/>
    <cellStyle name="Normal 101 2 2" xfId="624" xr:uid="{00000000-0005-0000-0000-00006F020000}"/>
    <cellStyle name="Normal 101 3" xfId="625" xr:uid="{00000000-0005-0000-0000-000070020000}"/>
    <cellStyle name="Normal 101 3 2" xfId="626" xr:uid="{00000000-0005-0000-0000-000071020000}"/>
    <cellStyle name="Normal 101 3 2 2" xfId="627" xr:uid="{00000000-0005-0000-0000-000072020000}"/>
    <cellStyle name="Normal 101 3 2 2 2" xfId="628" xr:uid="{00000000-0005-0000-0000-000073020000}"/>
    <cellStyle name="Normal 101 3 2 2 3" xfId="629" xr:uid="{00000000-0005-0000-0000-000074020000}"/>
    <cellStyle name="Normal 101 3 2 2 4" xfId="630" xr:uid="{00000000-0005-0000-0000-000075020000}"/>
    <cellStyle name="Normal 101 3 2 2 5" xfId="631" xr:uid="{00000000-0005-0000-0000-000076020000}"/>
    <cellStyle name="Normal 101 3 2 2 6" xfId="632" xr:uid="{00000000-0005-0000-0000-000077020000}"/>
    <cellStyle name="Normal 101 3 2 2 7" xfId="633" xr:uid="{00000000-0005-0000-0000-000078020000}"/>
    <cellStyle name="Normal 101 3 2 3" xfId="634" xr:uid="{00000000-0005-0000-0000-000079020000}"/>
    <cellStyle name="Normal 101 3 2 4" xfId="635" xr:uid="{00000000-0005-0000-0000-00007A020000}"/>
    <cellStyle name="Normal 101 3 2 5" xfId="636" xr:uid="{00000000-0005-0000-0000-00007B020000}"/>
    <cellStyle name="Normal 101 3 2 6" xfId="637" xr:uid="{00000000-0005-0000-0000-00007C020000}"/>
    <cellStyle name="Normal 101 3 2 7" xfId="638" xr:uid="{00000000-0005-0000-0000-00007D020000}"/>
    <cellStyle name="Normal 101 3 2 8" xfId="639" xr:uid="{00000000-0005-0000-0000-00007E020000}"/>
    <cellStyle name="Normal 101 3 3" xfId="640" xr:uid="{00000000-0005-0000-0000-00007F020000}"/>
    <cellStyle name="Normal 101 3 3 2" xfId="641" xr:uid="{00000000-0005-0000-0000-000080020000}"/>
    <cellStyle name="Normal 101 3 3 3" xfId="642" xr:uid="{00000000-0005-0000-0000-000081020000}"/>
    <cellStyle name="Normal 101 3 3 4" xfId="643" xr:uid="{00000000-0005-0000-0000-000082020000}"/>
    <cellStyle name="Normal 101 3 3 5" xfId="644" xr:uid="{00000000-0005-0000-0000-000083020000}"/>
    <cellStyle name="Normal 101 3 3 6" xfId="645" xr:uid="{00000000-0005-0000-0000-000084020000}"/>
    <cellStyle name="Normal 101 3 3 7" xfId="646" xr:uid="{00000000-0005-0000-0000-000085020000}"/>
    <cellStyle name="Normal 101 3 4" xfId="647" xr:uid="{00000000-0005-0000-0000-000086020000}"/>
    <cellStyle name="Normal 101 3 5" xfId="648" xr:uid="{00000000-0005-0000-0000-000087020000}"/>
    <cellStyle name="Normal 101 3 6" xfId="649" xr:uid="{00000000-0005-0000-0000-000088020000}"/>
    <cellStyle name="Normal 101 3 7" xfId="650" xr:uid="{00000000-0005-0000-0000-000089020000}"/>
    <cellStyle name="Normal 101 3 8" xfId="651" xr:uid="{00000000-0005-0000-0000-00008A020000}"/>
    <cellStyle name="Normal 101 3 9" xfId="652" xr:uid="{00000000-0005-0000-0000-00008B020000}"/>
    <cellStyle name="Normal 101 4" xfId="653" xr:uid="{00000000-0005-0000-0000-00008C020000}"/>
    <cellStyle name="Normal 101 4 2" xfId="654" xr:uid="{00000000-0005-0000-0000-00008D020000}"/>
    <cellStyle name="Normal 101 4 2 2" xfId="655" xr:uid="{00000000-0005-0000-0000-00008E020000}"/>
    <cellStyle name="Normal 101 4 2 3" xfId="656" xr:uid="{00000000-0005-0000-0000-00008F020000}"/>
    <cellStyle name="Normal 101 4 2 4" xfId="657" xr:uid="{00000000-0005-0000-0000-000090020000}"/>
    <cellStyle name="Normal 101 4 2 5" xfId="658" xr:uid="{00000000-0005-0000-0000-000091020000}"/>
    <cellStyle name="Normal 101 4 2 6" xfId="659" xr:uid="{00000000-0005-0000-0000-000092020000}"/>
    <cellStyle name="Normal 101 4 2 7" xfId="660" xr:uid="{00000000-0005-0000-0000-000093020000}"/>
    <cellStyle name="Normal 101 4 3" xfId="661" xr:uid="{00000000-0005-0000-0000-000094020000}"/>
    <cellStyle name="Normal 101 4 4" xfId="662" xr:uid="{00000000-0005-0000-0000-000095020000}"/>
    <cellStyle name="Normal 101 4 5" xfId="663" xr:uid="{00000000-0005-0000-0000-000096020000}"/>
    <cellStyle name="Normal 101 4 6" xfId="664" xr:uid="{00000000-0005-0000-0000-000097020000}"/>
    <cellStyle name="Normal 101 4 7" xfId="665" xr:uid="{00000000-0005-0000-0000-000098020000}"/>
    <cellStyle name="Normal 101 4 8" xfId="666" xr:uid="{00000000-0005-0000-0000-000099020000}"/>
    <cellStyle name="Normal 101 5" xfId="667" xr:uid="{00000000-0005-0000-0000-00009A020000}"/>
    <cellStyle name="Normal 101 5 2" xfId="668" xr:uid="{00000000-0005-0000-0000-00009B020000}"/>
    <cellStyle name="Normal 101 5 3" xfId="669" xr:uid="{00000000-0005-0000-0000-00009C020000}"/>
    <cellStyle name="Normal 101 5 4" xfId="670" xr:uid="{00000000-0005-0000-0000-00009D020000}"/>
    <cellStyle name="Normal 101 5 5" xfId="671" xr:uid="{00000000-0005-0000-0000-00009E020000}"/>
    <cellStyle name="Normal 101 5 6" xfId="672" xr:uid="{00000000-0005-0000-0000-00009F020000}"/>
    <cellStyle name="Normal 101 5 7" xfId="673" xr:uid="{00000000-0005-0000-0000-0000A0020000}"/>
    <cellStyle name="Normal 101 6" xfId="674" xr:uid="{00000000-0005-0000-0000-0000A1020000}"/>
    <cellStyle name="Normal 101 7" xfId="675" xr:uid="{00000000-0005-0000-0000-0000A2020000}"/>
    <cellStyle name="Normal 101 8" xfId="676" xr:uid="{00000000-0005-0000-0000-0000A3020000}"/>
    <cellStyle name="Normal 101 9" xfId="677" xr:uid="{00000000-0005-0000-0000-0000A4020000}"/>
    <cellStyle name="Normal 101_CVR" xfId="678" xr:uid="{00000000-0005-0000-0000-0000A5020000}"/>
    <cellStyle name="Normal 102" xfId="679" xr:uid="{00000000-0005-0000-0000-0000A6020000}"/>
    <cellStyle name="Normal 102 10" xfId="680" xr:uid="{00000000-0005-0000-0000-0000A7020000}"/>
    <cellStyle name="Normal 102 11" xfId="681" xr:uid="{00000000-0005-0000-0000-0000A8020000}"/>
    <cellStyle name="Normal 102 2" xfId="682" xr:uid="{00000000-0005-0000-0000-0000A9020000}"/>
    <cellStyle name="Normal 102 2 2" xfId="683" xr:uid="{00000000-0005-0000-0000-0000AA020000}"/>
    <cellStyle name="Normal 102 3" xfId="684" xr:uid="{00000000-0005-0000-0000-0000AB020000}"/>
    <cellStyle name="Normal 102 3 2" xfId="685" xr:uid="{00000000-0005-0000-0000-0000AC020000}"/>
    <cellStyle name="Normal 102 3 2 2" xfId="686" xr:uid="{00000000-0005-0000-0000-0000AD020000}"/>
    <cellStyle name="Normal 102 3 2 2 2" xfId="687" xr:uid="{00000000-0005-0000-0000-0000AE020000}"/>
    <cellStyle name="Normal 102 3 2 2 3" xfId="688" xr:uid="{00000000-0005-0000-0000-0000AF020000}"/>
    <cellStyle name="Normal 102 3 2 2 4" xfId="689" xr:uid="{00000000-0005-0000-0000-0000B0020000}"/>
    <cellStyle name="Normal 102 3 2 2 5" xfId="690" xr:uid="{00000000-0005-0000-0000-0000B1020000}"/>
    <cellStyle name="Normal 102 3 2 2 6" xfId="691" xr:uid="{00000000-0005-0000-0000-0000B2020000}"/>
    <cellStyle name="Normal 102 3 2 2 7" xfId="692" xr:uid="{00000000-0005-0000-0000-0000B3020000}"/>
    <cellStyle name="Normal 102 3 2 3" xfId="693" xr:uid="{00000000-0005-0000-0000-0000B4020000}"/>
    <cellStyle name="Normal 102 3 2 4" xfId="694" xr:uid="{00000000-0005-0000-0000-0000B5020000}"/>
    <cellStyle name="Normal 102 3 2 5" xfId="695" xr:uid="{00000000-0005-0000-0000-0000B6020000}"/>
    <cellStyle name="Normal 102 3 2 6" xfId="696" xr:uid="{00000000-0005-0000-0000-0000B7020000}"/>
    <cellStyle name="Normal 102 3 2 7" xfId="697" xr:uid="{00000000-0005-0000-0000-0000B8020000}"/>
    <cellStyle name="Normal 102 3 2 8" xfId="698" xr:uid="{00000000-0005-0000-0000-0000B9020000}"/>
    <cellStyle name="Normal 102 3 3" xfId="699" xr:uid="{00000000-0005-0000-0000-0000BA020000}"/>
    <cellStyle name="Normal 102 3 3 2" xfId="700" xr:uid="{00000000-0005-0000-0000-0000BB020000}"/>
    <cellStyle name="Normal 102 3 3 3" xfId="701" xr:uid="{00000000-0005-0000-0000-0000BC020000}"/>
    <cellStyle name="Normal 102 3 3 4" xfId="702" xr:uid="{00000000-0005-0000-0000-0000BD020000}"/>
    <cellStyle name="Normal 102 3 3 5" xfId="703" xr:uid="{00000000-0005-0000-0000-0000BE020000}"/>
    <cellStyle name="Normal 102 3 3 6" xfId="704" xr:uid="{00000000-0005-0000-0000-0000BF020000}"/>
    <cellStyle name="Normal 102 3 3 7" xfId="705" xr:uid="{00000000-0005-0000-0000-0000C0020000}"/>
    <cellStyle name="Normal 102 3 4" xfId="706" xr:uid="{00000000-0005-0000-0000-0000C1020000}"/>
    <cellStyle name="Normal 102 3 5" xfId="707" xr:uid="{00000000-0005-0000-0000-0000C2020000}"/>
    <cellStyle name="Normal 102 3 6" xfId="708" xr:uid="{00000000-0005-0000-0000-0000C3020000}"/>
    <cellStyle name="Normal 102 3 7" xfId="709" xr:uid="{00000000-0005-0000-0000-0000C4020000}"/>
    <cellStyle name="Normal 102 3 8" xfId="710" xr:uid="{00000000-0005-0000-0000-0000C5020000}"/>
    <cellStyle name="Normal 102 3 9" xfId="711" xr:uid="{00000000-0005-0000-0000-0000C6020000}"/>
    <cellStyle name="Normal 102 4" xfId="712" xr:uid="{00000000-0005-0000-0000-0000C7020000}"/>
    <cellStyle name="Normal 102 4 2" xfId="713" xr:uid="{00000000-0005-0000-0000-0000C8020000}"/>
    <cellStyle name="Normal 102 4 2 2" xfId="714" xr:uid="{00000000-0005-0000-0000-0000C9020000}"/>
    <cellStyle name="Normal 102 4 2 3" xfId="715" xr:uid="{00000000-0005-0000-0000-0000CA020000}"/>
    <cellStyle name="Normal 102 4 2 4" xfId="716" xr:uid="{00000000-0005-0000-0000-0000CB020000}"/>
    <cellStyle name="Normal 102 4 2 5" xfId="717" xr:uid="{00000000-0005-0000-0000-0000CC020000}"/>
    <cellStyle name="Normal 102 4 2 6" xfId="718" xr:uid="{00000000-0005-0000-0000-0000CD020000}"/>
    <cellStyle name="Normal 102 4 2 7" xfId="719" xr:uid="{00000000-0005-0000-0000-0000CE020000}"/>
    <cellStyle name="Normal 102 4 3" xfId="720" xr:uid="{00000000-0005-0000-0000-0000CF020000}"/>
    <cellStyle name="Normal 102 4 4" xfId="721" xr:uid="{00000000-0005-0000-0000-0000D0020000}"/>
    <cellStyle name="Normal 102 4 5" xfId="722" xr:uid="{00000000-0005-0000-0000-0000D1020000}"/>
    <cellStyle name="Normal 102 4 6" xfId="723" xr:uid="{00000000-0005-0000-0000-0000D2020000}"/>
    <cellStyle name="Normal 102 4 7" xfId="724" xr:uid="{00000000-0005-0000-0000-0000D3020000}"/>
    <cellStyle name="Normal 102 4 8" xfId="725" xr:uid="{00000000-0005-0000-0000-0000D4020000}"/>
    <cellStyle name="Normal 102 5" xfId="726" xr:uid="{00000000-0005-0000-0000-0000D5020000}"/>
    <cellStyle name="Normal 102 5 2" xfId="727" xr:uid="{00000000-0005-0000-0000-0000D6020000}"/>
    <cellStyle name="Normal 102 5 3" xfId="728" xr:uid="{00000000-0005-0000-0000-0000D7020000}"/>
    <cellStyle name="Normal 102 5 4" xfId="729" xr:uid="{00000000-0005-0000-0000-0000D8020000}"/>
    <cellStyle name="Normal 102 5 5" xfId="730" xr:uid="{00000000-0005-0000-0000-0000D9020000}"/>
    <cellStyle name="Normal 102 5 6" xfId="731" xr:uid="{00000000-0005-0000-0000-0000DA020000}"/>
    <cellStyle name="Normal 102 5 7" xfId="732" xr:uid="{00000000-0005-0000-0000-0000DB020000}"/>
    <cellStyle name="Normal 102 6" xfId="733" xr:uid="{00000000-0005-0000-0000-0000DC020000}"/>
    <cellStyle name="Normal 102 7" xfId="734" xr:uid="{00000000-0005-0000-0000-0000DD020000}"/>
    <cellStyle name="Normal 102 8" xfId="735" xr:uid="{00000000-0005-0000-0000-0000DE020000}"/>
    <cellStyle name="Normal 102 9" xfId="736" xr:uid="{00000000-0005-0000-0000-0000DF020000}"/>
    <cellStyle name="Normal 102_CVR" xfId="737" xr:uid="{00000000-0005-0000-0000-0000E0020000}"/>
    <cellStyle name="Normal 103" xfId="738" xr:uid="{00000000-0005-0000-0000-0000E1020000}"/>
    <cellStyle name="Normal 103 10" xfId="739" xr:uid="{00000000-0005-0000-0000-0000E2020000}"/>
    <cellStyle name="Normal 103 11" xfId="740" xr:uid="{00000000-0005-0000-0000-0000E3020000}"/>
    <cellStyle name="Normal 103 2" xfId="741" xr:uid="{00000000-0005-0000-0000-0000E4020000}"/>
    <cellStyle name="Normal 103 2 2" xfId="742" xr:uid="{00000000-0005-0000-0000-0000E5020000}"/>
    <cellStyle name="Normal 103 3" xfId="743" xr:uid="{00000000-0005-0000-0000-0000E6020000}"/>
    <cellStyle name="Normal 103 3 2" xfId="744" xr:uid="{00000000-0005-0000-0000-0000E7020000}"/>
    <cellStyle name="Normal 103 3 2 2" xfId="745" xr:uid="{00000000-0005-0000-0000-0000E8020000}"/>
    <cellStyle name="Normal 103 3 2 2 2" xfId="746" xr:uid="{00000000-0005-0000-0000-0000E9020000}"/>
    <cellStyle name="Normal 103 3 2 2 3" xfId="747" xr:uid="{00000000-0005-0000-0000-0000EA020000}"/>
    <cellStyle name="Normal 103 3 2 2 4" xfId="748" xr:uid="{00000000-0005-0000-0000-0000EB020000}"/>
    <cellStyle name="Normal 103 3 2 2 5" xfId="749" xr:uid="{00000000-0005-0000-0000-0000EC020000}"/>
    <cellStyle name="Normal 103 3 2 2 6" xfId="750" xr:uid="{00000000-0005-0000-0000-0000ED020000}"/>
    <cellStyle name="Normal 103 3 2 2 7" xfId="751" xr:uid="{00000000-0005-0000-0000-0000EE020000}"/>
    <cellStyle name="Normal 103 3 2 3" xfId="752" xr:uid="{00000000-0005-0000-0000-0000EF020000}"/>
    <cellStyle name="Normal 103 3 2 4" xfId="753" xr:uid="{00000000-0005-0000-0000-0000F0020000}"/>
    <cellStyle name="Normal 103 3 2 5" xfId="754" xr:uid="{00000000-0005-0000-0000-0000F1020000}"/>
    <cellStyle name="Normal 103 3 2 6" xfId="755" xr:uid="{00000000-0005-0000-0000-0000F2020000}"/>
    <cellStyle name="Normal 103 3 2 7" xfId="756" xr:uid="{00000000-0005-0000-0000-0000F3020000}"/>
    <cellStyle name="Normal 103 3 2 8" xfId="757" xr:uid="{00000000-0005-0000-0000-0000F4020000}"/>
    <cellStyle name="Normal 103 3 3" xfId="758" xr:uid="{00000000-0005-0000-0000-0000F5020000}"/>
    <cellStyle name="Normal 103 3 3 2" xfId="759" xr:uid="{00000000-0005-0000-0000-0000F6020000}"/>
    <cellStyle name="Normal 103 3 3 3" xfId="760" xr:uid="{00000000-0005-0000-0000-0000F7020000}"/>
    <cellStyle name="Normal 103 3 3 4" xfId="761" xr:uid="{00000000-0005-0000-0000-0000F8020000}"/>
    <cellStyle name="Normal 103 3 3 5" xfId="762" xr:uid="{00000000-0005-0000-0000-0000F9020000}"/>
    <cellStyle name="Normal 103 3 3 6" xfId="763" xr:uid="{00000000-0005-0000-0000-0000FA020000}"/>
    <cellStyle name="Normal 103 3 3 7" xfId="764" xr:uid="{00000000-0005-0000-0000-0000FB020000}"/>
    <cellStyle name="Normal 103 3 4" xfId="765" xr:uid="{00000000-0005-0000-0000-0000FC020000}"/>
    <cellStyle name="Normal 103 3 5" xfId="766" xr:uid="{00000000-0005-0000-0000-0000FD020000}"/>
    <cellStyle name="Normal 103 3 6" xfId="767" xr:uid="{00000000-0005-0000-0000-0000FE020000}"/>
    <cellStyle name="Normal 103 3 7" xfId="768" xr:uid="{00000000-0005-0000-0000-0000FF020000}"/>
    <cellStyle name="Normal 103 3 8" xfId="769" xr:uid="{00000000-0005-0000-0000-000000030000}"/>
    <cellStyle name="Normal 103 3 9" xfId="770" xr:uid="{00000000-0005-0000-0000-000001030000}"/>
    <cellStyle name="Normal 103 4" xfId="771" xr:uid="{00000000-0005-0000-0000-000002030000}"/>
    <cellStyle name="Normal 103 4 2" xfId="772" xr:uid="{00000000-0005-0000-0000-000003030000}"/>
    <cellStyle name="Normal 103 4 2 2" xfId="773" xr:uid="{00000000-0005-0000-0000-000004030000}"/>
    <cellStyle name="Normal 103 4 2 3" xfId="774" xr:uid="{00000000-0005-0000-0000-000005030000}"/>
    <cellStyle name="Normal 103 4 2 4" xfId="775" xr:uid="{00000000-0005-0000-0000-000006030000}"/>
    <cellStyle name="Normal 103 4 2 5" xfId="776" xr:uid="{00000000-0005-0000-0000-000007030000}"/>
    <cellStyle name="Normal 103 4 2 6" xfId="777" xr:uid="{00000000-0005-0000-0000-000008030000}"/>
    <cellStyle name="Normal 103 4 2 7" xfId="778" xr:uid="{00000000-0005-0000-0000-000009030000}"/>
    <cellStyle name="Normal 103 4 3" xfId="779" xr:uid="{00000000-0005-0000-0000-00000A030000}"/>
    <cellStyle name="Normal 103 4 4" xfId="780" xr:uid="{00000000-0005-0000-0000-00000B030000}"/>
    <cellStyle name="Normal 103 4 5" xfId="781" xr:uid="{00000000-0005-0000-0000-00000C030000}"/>
    <cellStyle name="Normal 103 4 6" xfId="782" xr:uid="{00000000-0005-0000-0000-00000D030000}"/>
    <cellStyle name="Normal 103 4 7" xfId="783" xr:uid="{00000000-0005-0000-0000-00000E030000}"/>
    <cellStyle name="Normal 103 4 8" xfId="784" xr:uid="{00000000-0005-0000-0000-00000F030000}"/>
    <cellStyle name="Normal 103 5" xfId="785" xr:uid="{00000000-0005-0000-0000-000010030000}"/>
    <cellStyle name="Normal 103 5 2" xfId="786" xr:uid="{00000000-0005-0000-0000-000011030000}"/>
    <cellStyle name="Normal 103 5 3" xfId="787" xr:uid="{00000000-0005-0000-0000-000012030000}"/>
    <cellStyle name="Normal 103 5 4" xfId="788" xr:uid="{00000000-0005-0000-0000-000013030000}"/>
    <cellStyle name="Normal 103 5 5" xfId="789" xr:uid="{00000000-0005-0000-0000-000014030000}"/>
    <cellStyle name="Normal 103 5 6" xfId="790" xr:uid="{00000000-0005-0000-0000-000015030000}"/>
    <cellStyle name="Normal 103 5 7" xfId="791" xr:uid="{00000000-0005-0000-0000-000016030000}"/>
    <cellStyle name="Normal 103 6" xfId="792" xr:uid="{00000000-0005-0000-0000-000017030000}"/>
    <cellStyle name="Normal 103 7" xfId="793" xr:uid="{00000000-0005-0000-0000-000018030000}"/>
    <cellStyle name="Normal 103 8" xfId="794" xr:uid="{00000000-0005-0000-0000-000019030000}"/>
    <cellStyle name="Normal 103 9" xfId="795" xr:uid="{00000000-0005-0000-0000-00001A030000}"/>
    <cellStyle name="Normal 103_CVR" xfId="796" xr:uid="{00000000-0005-0000-0000-00001B030000}"/>
    <cellStyle name="Normal 104" xfId="797" xr:uid="{00000000-0005-0000-0000-00001C030000}"/>
    <cellStyle name="Normal 104 2" xfId="798" xr:uid="{00000000-0005-0000-0000-00001D030000}"/>
    <cellStyle name="Normal 105" xfId="799" xr:uid="{00000000-0005-0000-0000-00001E030000}"/>
    <cellStyle name="Normal 105 2" xfId="800" xr:uid="{00000000-0005-0000-0000-00001F030000}"/>
    <cellStyle name="Normal 106" xfId="801" xr:uid="{00000000-0005-0000-0000-000020030000}"/>
    <cellStyle name="Normal 106 2" xfId="802" xr:uid="{00000000-0005-0000-0000-000021030000}"/>
    <cellStyle name="Normal 107" xfId="803" xr:uid="{00000000-0005-0000-0000-000022030000}"/>
    <cellStyle name="Normal 107 2" xfId="804" xr:uid="{00000000-0005-0000-0000-000023030000}"/>
    <cellStyle name="Normal 108" xfId="805" xr:uid="{00000000-0005-0000-0000-000024030000}"/>
    <cellStyle name="Normal 108 2" xfId="806" xr:uid="{00000000-0005-0000-0000-000025030000}"/>
    <cellStyle name="Normal 109" xfId="807" xr:uid="{00000000-0005-0000-0000-000026030000}"/>
    <cellStyle name="Normal 109 2" xfId="808" xr:uid="{00000000-0005-0000-0000-000027030000}"/>
    <cellStyle name="Normal 11" xfId="809" xr:uid="{00000000-0005-0000-0000-000028030000}"/>
    <cellStyle name="Normal 11 2" xfId="810" xr:uid="{00000000-0005-0000-0000-000029030000}"/>
    <cellStyle name="Normal 11 2 2" xfId="811" xr:uid="{00000000-0005-0000-0000-00002A030000}"/>
    <cellStyle name="Normal 11 2 2 2" xfId="812" xr:uid="{00000000-0005-0000-0000-00002B030000}"/>
    <cellStyle name="Normal 11 2 2 2 2" xfId="813" xr:uid="{00000000-0005-0000-0000-00002C030000}"/>
    <cellStyle name="Normal 11 2 2 2 3" xfId="814" xr:uid="{00000000-0005-0000-0000-00002D030000}"/>
    <cellStyle name="Normal 11 2 2 3" xfId="815" xr:uid="{00000000-0005-0000-0000-00002E030000}"/>
    <cellStyle name="Normal 11 2 2 4" xfId="816" xr:uid="{00000000-0005-0000-0000-00002F030000}"/>
    <cellStyle name="Normal 11 2 3" xfId="817" xr:uid="{00000000-0005-0000-0000-000030030000}"/>
    <cellStyle name="Normal 11 2 3 2" xfId="818" xr:uid="{00000000-0005-0000-0000-000031030000}"/>
    <cellStyle name="Normal 11 2 3 3" xfId="819" xr:uid="{00000000-0005-0000-0000-000032030000}"/>
    <cellStyle name="Normal 11 2 4" xfId="820" xr:uid="{00000000-0005-0000-0000-000033030000}"/>
    <cellStyle name="Normal 11 2 5" xfId="821" xr:uid="{00000000-0005-0000-0000-000034030000}"/>
    <cellStyle name="Normal 11 3" xfId="822" xr:uid="{00000000-0005-0000-0000-000035030000}"/>
    <cellStyle name="Normal 11 3 10" xfId="823" xr:uid="{00000000-0005-0000-0000-000036030000}"/>
    <cellStyle name="Normal 11 3 11" xfId="824" xr:uid="{00000000-0005-0000-0000-000037030000}"/>
    <cellStyle name="Normal 11 3 12" xfId="825" xr:uid="{00000000-0005-0000-0000-000038030000}"/>
    <cellStyle name="Normal 11 3 13" xfId="826" xr:uid="{00000000-0005-0000-0000-000039030000}"/>
    <cellStyle name="Normal 11 3 14" xfId="827" xr:uid="{00000000-0005-0000-0000-00003A030000}"/>
    <cellStyle name="Normal 11 3 2" xfId="828" xr:uid="{00000000-0005-0000-0000-00003B030000}"/>
    <cellStyle name="Normal 11 3 2 10" xfId="829" xr:uid="{00000000-0005-0000-0000-00003C030000}"/>
    <cellStyle name="Normal 11 3 2 11" xfId="830" xr:uid="{00000000-0005-0000-0000-00003D030000}"/>
    <cellStyle name="Normal 11 3 2 12" xfId="831" xr:uid="{00000000-0005-0000-0000-00003E030000}"/>
    <cellStyle name="Normal 11 3 2 2" xfId="832" xr:uid="{00000000-0005-0000-0000-00003F030000}"/>
    <cellStyle name="Normal 11 3 2 2 2" xfId="833" xr:uid="{00000000-0005-0000-0000-000040030000}"/>
    <cellStyle name="Normal 11 3 2 2 3" xfId="834" xr:uid="{00000000-0005-0000-0000-000041030000}"/>
    <cellStyle name="Normal 11 3 2 3" xfId="835" xr:uid="{00000000-0005-0000-0000-000042030000}"/>
    <cellStyle name="Normal 11 3 2 4" xfId="836" xr:uid="{00000000-0005-0000-0000-000043030000}"/>
    <cellStyle name="Normal 11 3 2 5" xfId="837" xr:uid="{00000000-0005-0000-0000-000044030000}"/>
    <cellStyle name="Normal 11 3 2 6" xfId="838" xr:uid="{00000000-0005-0000-0000-000045030000}"/>
    <cellStyle name="Normal 11 3 2 7" xfId="839" xr:uid="{00000000-0005-0000-0000-000046030000}"/>
    <cellStyle name="Normal 11 3 2 8" xfId="840" xr:uid="{00000000-0005-0000-0000-000047030000}"/>
    <cellStyle name="Normal 11 3 2 9" xfId="841" xr:uid="{00000000-0005-0000-0000-000048030000}"/>
    <cellStyle name="Normal 11 3 3" xfId="842" xr:uid="{00000000-0005-0000-0000-000049030000}"/>
    <cellStyle name="Normal 11 3 3 2" xfId="843" xr:uid="{00000000-0005-0000-0000-00004A030000}"/>
    <cellStyle name="Normal 11 3 3 3" xfId="844" xr:uid="{00000000-0005-0000-0000-00004B030000}"/>
    <cellStyle name="Normal 11 3 4" xfId="845" xr:uid="{00000000-0005-0000-0000-00004C030000}"/>
    <cellStyle name="Normal 11 3 5" xfId="846" xr:uid="{00000000-0005-0000-0000-00004D030000}"/>
    <cellStyle name="Normal 11 3 5 2" xfId="847" xr:uid="{00000000-0005-0000-0000-00004E030000}"/>
    <cellStyle name="Normal 11 3 6" xfId="848" xr:uid="{00000000-0005-0000-0000-00004F030000}"/>
    <cellStyle name="Normal 11 3 7" xfId="849" xr:uid="{00000000-0005-0000-0000-000050030000}"/>
    <cellStyle name="Normal 11 3 8" xfId="850" xr:uid="{00000000-0005-0000-0000-000051030000}"/>
    <cellStyle name="Normal 11 3 9" xfId="851" xr:uid="{00000000-0005-0000-0000-000052030000}"/>
    <cellStyle name="Normal 11 4" xfId="852" xr:uid="{00000000-0005-0000-0000-000053030000}"/>
    <cellStyle name="Normal 11 4 2" xfId="853" xr:uid="{00000000-0005-0000-0000-000054030000}"/>
    <cellStyle name="Normal 11 4 2 2" xfId="854" xr:uid="{00000000-0005-0000-0000-000055030000}"/>
    <cellStyle name="Normal 11 4 2 3" xfId="855" xr:uid="{00000000-0005-0000-0000-000056030000}"/>
    <cellStyle name="Normal 11 4 3" xfId="856" xr:uid="{00000000-0005-0000-0000-000057030000}"/>
    <cellStyle name="Normal 11 4 4" xfId="857" xr:uid="{00000000-0005-0000-0000-000058030000}"/>
    <cellStyle name="Normal 11 5" xfId="858" xr:uid="{00000000-0005-0000-0000-000059030000}"/>
    <cellStyle name="Normal 11 5 2" xfId="859" xr:uid="{00000000-0005-0000-0000-00005A030000}"/>
    <cellStyle name="Normal 11 5 3" xfId="860" xr:uid="{00000000-0005-0000-0000-00005B030000}"/>
    <cellStyle name="Normal 11 6" xfId="861" xr:uid="{00000000-0005-0000-0000-00005C030000}"/>
    <cellStyle name="Normal 11 7" xfId="862" xr:uid="{00000000-0005-0000-0000-00005D030000}"/>
    <cellStyle name="Normal 110" xfId="863" xr:uid="{00000000-0005-0000-0000-00005E030000}"/>
    <cellStyle name="Normal 110 2" xfId="864" xr:uid="{00000000-0005-0000-0000-00005F030000}"/>
    <cellStyle name="Normal 111" xfId="865" xr:uid="{00000000-0005-0000-0000-000060030000}"/>
    <cellStyle name="Normal 111 2" xfId="866" xr:uid="{00000000-0005-0000-0000-000061030000}"/>
    <cellStyle name="Normal 112" xfId="867" xr:uid="{00000000-0005-0000-0000-000062030000}"/>
    <cellStyle name="Normal 112 2" xfId="868" xr:uid="{00000000-0005-0000-0000-000063030000}"/>
    <cellStyle name="Normal 113" xfId="869" xr:uid="{00000000-0005-0000-0000-000064030000}"/>
    <cellStyle name="Normal 113 2" xfId="870" xr:uid="{00000000-0005-0000-0000-000065030000}"/>
    <cellStyle name="Normal 114" xfId="871" xr:uid="{00000000-0005-0000-0000-000066030000}"/>
    <cellStyle name="Normal 114 2" xfId="872" xr:uid="{00000000-0005-0000-0000-000067030000}"/>
    <cellStyle name="Normal 115" xfId="873" xr:uid="{00000000-0005-0000-0000-000068030000}"/>
    <cellStyle name="Normal 115 2" xfId="874" xr:uid="{00000000-0005-0000-0000-000069030000}"/>
    <cellStyle name="Normal 116" xfId="875" xr:uid="{00000000-0005-0000-0000-00006A030000}"/>
    <cellStyle name="Normal 116 2" xfId="876" xr:uid="{00000000-0005-0000-0000-00006B030000}"/>
    <cellStyle name="Normal 117" xfId="877" xr:uid="{00000000-0005-0000-0000-00006C030000}"/>
    <cellStyle name="Normal 117 2" xfId="878" xr:uid="{00000000-0005-0000-0000-00006D030000}"/>
    <cellStyle name="Normal 118" xfId="879" xr:uid="{00000000-0005-0000-0000-00006E030000}"/>
    <cellStyle name="Normal 118 2" xfId="880" xr:uid="{00000000-0005-0000-0000-00006F030000}"/>
    <cellStyle name="Normal 119" xfId="881" xr:uid="{00000000-0005-0000-0000-000070030000}"/>
    <cellStyle name="Normal 119 2" xfId="882" xr:uid="{00000000-0005-0000-0000-000071030000}"/>
    <cellStyle name="Normal 12" xfId="883" xr:uid="{00000000-0005-0000-0000-000072030000}"/>
    <cellStyle name="Normal 12 2" xfId="884" xr:uid="{00000000-0005-0000-0000-000073030000}"/>
    <cellStyle name="Normal 12_TRACK" xfId="885" xr:uid="{00000000-0005-0000-0000-000074030000}"/>
    <cellStyle name="Normal 120" xfId="886" xr:uid="{00000000-0005-0000-0000-000075030000}"/>
    <cellStyle name="Normal 120 2" xfId="887" xr:uid="{00000000-0005-0000-0000-000076030000}"/>
    <cellStyle name="Normal 121" xfId="888" xr:uid="{00000000-0005-0000-0000-000077030000}"/>
    <cellStyle name="Normal 122" xfId="889" xr:uid="{00000000-0005-0000-0000-000078030000}"/>
    <cellStyle name="Normal 122 2" xfId="890" xr:uid="{00000000-0005-0000-0000-000079030000}"/>
    <cellStyle name="Normal 122 2 2" xfId="891" xr:uid="{00000000-0005-0000-0000-00007A030000}"/>
    <cellStyle name="Normal 122 2 3" xfId="892" xr:uid="{00000000-0005-0000-0000-00007B030000}"/>
    <cellStyle name="Normal 122 2 4" xfId="893" xr:uid="{00000000-0005-0000-0000-00007C030000}"/>
    <cellStyle name="Normal 122 2 5" xfId="894" xr:uid="{00000000-0005-0000-0000-00007D030000}"/>
    <cellStyle name="Normal 122 2 6" xfId="895" xr:uid="{00000000-0005-0000-0000-00007E030000}"/>
    <cellStyle name="Normal 122 2 7" xfId="896" xr:uid="{00000000-0005-0000-0000-00007F030000}"/>
    <cellStyle name="Normal 123" xfId="897" xr:uid="{00000000-0005-0000-0000-000080030000}"/>
    <cellStyle name="Normal 123 2" xfId="898" xr:uid="{00000000-0005-0000-0000-000081030000}"/>
    <cellStyle name="Normal 123 2 2" xfId="899" xr:uid="{00000000-0005-0000-0000-000082030000}"/>
    <cellStyle name="Normal 123 2 3" xfId="900" xr:uid="{00000000-0005-0000-0000-000083030000}"/>
    <cellStyle name="Normal 123 2 4" xfId="901" xr:uid="{00000000-0005-0000-0000-000084030000}"/>
    <cellStyle name="Normal 123 2 5" xfId="902" xr:uid="{00000000-0005-0000-0000-000085030000}"/>
    <cellStyle name="Normal 123 2 6" xfId="903" xr:uid="{00000000-0005-0000-0000-000086030000}"/>
    <cellStyle name="Normal 123 2 7" xfId="904" xr:uid="{00000000-0005-0000-0000-000087030000}"/>
    <cellStyle name="Normal 124" xfId="905" xr:uid="{00000000-0005-0000-0000-000088030000}"/>
    <cellStyle name="Normal 124 2" xfId="906" xr:uid="{00000000-0005-0000-0000-000089030000}"/>
    <cellStyle name="Normal 124 2 2" xfId="907" xr:uid="{00000000-0005-0000-0000-00008A030000}"/>
    <cellStyle name="Normal 124 2 3" xfId="908" xr:uid="{00000000-0005-0000-0000-00008B030000}"/>
    <cellStyle name="Normal 124 2 4" xfId="909" xr:uid="{00000000-0005-0000-0000-00008C030000}"/>
    <cellStyle name="Normal 124 2 5" xfId="910" xr:uid="{00000000-0005-0000-0000-00008D030000}"/>
    <cellStyle name="Normal 124 2 6" xfId="911" xr:uid="{00000000-0005-0000-0000-00008E030000}"/>
    <cellStyle name="Normal 124 2 7" xfId="912" xr:uid="{00000000-0005-0000-0000-00008F030000}"/>
    <cellStyle name="Normal 125" xfId="913" xr:uid="{00000000-0005-0000-0000-000090030000}"/>
    <cellStyle name="Normal 126" xfId="914" xr:uid="{00000000-0005-0000-0000-000091030000}"/>
    <cellStyle name="Normal 127" xfId="915" xr:uid="{00000000-0005-0000-0000-000092030000}"/>
    <cellStyle name="Normal 127 2" xfId="916" xr:uid="{00000000-0005-0000-0000-000093030000}"/>
    <cellStyle name="Normal 127 2 2" xfId="917" xr:uid="{00000000-0005-0000-0000-000094030000}"/>
    <cellStyle name="Normal 127 2 2 2" xfId="918" xr:uid="{00000000-0005-0000-0000-000095030000}"/>
    <cellStyle name="Normal 127 2 2 3" xfId="919" xr:uid="{00000000-0005-0000-0000-000096030000}"/>
    <cellStyle name="Normal 127 2 3" xfId="920" xr:uid="{00000000-0005-0000-0000-000097030000}"/>
    <cellStyle name="Normal 127 2 4" xfId="921" xr:uid="{00000000-0005-0000-0000-000098030000}"/>
    <cellStyle name="Normal 127 3" xfId="922" xr:uid="{00000000-0005-0000-0000-000099030000}"/>
    <cellStyle name="Normal 127 3 2" xfId="923" xr:uid="{00000000-0005-0000-0000-00009A030000}"/>
    <cellStyle name="Normal 127 3 3" xfId="924" xr:uid="{00000000-0005-0000-0000-00009B030000}"/>
    <cellStyle name="Normal 127 4" xfId="925" xr:uid="{00000000-0005-0000-0000-00009C030000}"/>
    <cellStyle name="Normal 127 5" xfId="926" xr:uid="{00000000-0005-0000-0000-00009D030000}"/>
    <cellStyle name="Normal 128" xfId="927" xr:uid="{00000000-0005-0000-0000-00009E030000}"/>
    <cellStyle name="Normal 129" xfId="928" xr:uid="{00000000-0005-0000-0000-00009F030000}"/>
    <cellStyle name="Normal 129 2" xfId="929" xr:uid="{00000000-0005-0000-0000-0000A0030000}"/>
    <cellStyle name="Normal 13" xfId="930" xr:uid="{00000000-0005-0000-0000-0000A1030000}"/>
    <cellStyle name="Normal 13 2" xfId="931" xr:uid="{00000000-0005-0000-0000-0000A2030000}"/>
    <cellStyle name="Normal 130" xfId="932" xr:uid="{00000000-0005-0000-0000-0000A3030000}"/>
    <cellStyle name="Normal 130 2" xfId="933" xr:uid="{00000000-0005-0000-0000-0000A4030000}"/>
    <cellStyle name="Normal 130 3" xfId="934" xr:uid="{00000000-0005-0000-0000-0000A5030000}"/>
    <cellStyle name="Normal 131" xfId="935" xr:uid="{00000000-0005-0000-0000-0000A6030000}"/>
    <cellStyle name="Normal 131 2" xfId="936" xr:uid="{00000000-0005-0000-0000-0000A7030000}"/>
    <cellStyle name="Normal 131 3" xfId="937" xr:uid="{00000000-0005-0000-0000-0000A8030000}"/>
    <cellStyle name="Normal 132" xfId="938" xr:uid="{00000000-0005-0000-0000-0000A9030000}"/>
    <cellStyle name="Normal 132 2" xfId="939" xr:uid="{00000000-0005-0000-0000-0000AA030000}"/>
    <cellStyle name="Normal 133" xfId="940" xr:uid="{00000000-0005-0000-0000-0000AB030000}"/>
    <cellStyle name="Normal 133 2" xfId="941" xr:uid="{00000000-0005-0000-0000-0000AC030000}"/>
    <cellStyle name="Normal 133 3" xfId="942" xr:uid="{00000000-0005-0000-0000-0000AD030000}"/>
    <cellStyle name="Normal 134" xfId="943" xr:uid="{00000000-0005-0000-0000-0000AE030000}"/>
    <cellStyle name="Normal 134 2" xfId="944" xr:uid="{00000000-0005-0000-0000-0000AF030000}"/>
    <cellStyle name="Normal 134 3" xfId="945" xr:uid="{00000000-0005-0000-0000-0000B0030000}"/>
    <cellStyle name="Normal 135" xfId="946" xr:uid="{00000000-0005-0000-0000-0000B1030000}"/>
    <cellStyle name="Normal 135 2" xfId="947" xr:uid="{00000000-0005-0000-0000-0000B2030000}"/>
    <cellStyle name="Normal 136" xfId="948" xr:uid="{00000000-0005-0000-0000-0000B3030000}"/>
    <cellStyle name="Normal 136 2" xfId="949" xr:uid="{00000000-0005-0000-0000-0000B4030000}"/>
    <cellStyle name="Normal 137" xfId="950" xr:uid="{00000000-0005-0000-0000-0000B5030000}"/>
    <cellStyle name="Normal 137 2" xfId="951" xr:uid="{00000000-0005-0000-0000-0000B6030000}"/>
    <cellStyle name="Normal 138" xfId="952" xr:uid="{00000000-0005-0000-0000-0000B7030000}"/>
    <cellStyle name="Normal 138 2" xfId="953" xr:uid="{00000000-0005-0000-0000-0000B8030000}"/>
    <cellStyle name="Normal 139" xfId="954" xr:uid="{00000000-0005-0000-0000-0000B9030000}"/>
    <cellStyle name="Normal 139 2" xfId="955" xr:uid="{00000000-0005-0000-0000-0000BA030000}"/>
    <cellStyle name="Normal 14" xfId="956" xr:uid="{00000000-0005-0000-0000-0000BB030000}"/>
    <cellStyle name="Normal 14 10" xfId="957" xr:uid="{00000000-0005-0000-0000-0000BC030000}"/>
    <cellStyle name="Normal 14 2" xfId="958" xr:uid="{00000000-0005-0000-0000-0000BD030000}"/>
    <cellStyle name="Normal 14 2 2" xfId="959" xr:uid="{00000000-0005-0000-0000-0000BE030000}"/>
    <cellStyle name="Normal 14 2 2 2" xfId="960" xr:uid="{00000000-0005-0000-0000-0000BF030000}"/>
    <cellStyle name="Normal 14 2 3" xfId="961" xr:uid="{00000000-0005-0000-0000-0000C0030000}"/>
    <cellStyle name="Normal 14 2_Contractors KPIs for QFM-Rev2 0" xfId="962" xr:uid="{00000000-0005-0000-0000-0000C1030000}"/>
    <cellStyle name="Normal 14 3" xfId="963" xr:uid="{00000000-0005-0000-0000-0000C2030000}"/>
    <cellStyle name="Normal 14 4" xfId="964" xr:uid="{00000000-0005-0000-0000-0000C3030000}"/>
    <cellStyle name="Normal 14 5" xfId="965" xr:uid="{00000000-0005-0000-0000-0000C4030000}"/>
    <cellStyle name="Normal 14 6" xfId="966" xr:uid="{00000000-0005-0000-0000-0000C5030000}"/>
    <cellStyle name="Normal 14 7" xfId="967" xr:uid="{00000000-0005-0000-0000-0000C6030000}"/>
    <cellStyle name="Normal 14 8" xfId="968" xr:uid="{00000000-0005-0000-0000-0000C7030000}"/>
    <cellStyle name="Normal 14 9" xfId="969" xr:uid="{00000000-0005-0000-0000-0000C8030000}"/>
    <cellStyle name="Normal 14_Total Calcs" xfId="970" xr:uid="{00000000-0005-0000-0000-0000C9030000}"/>
    <cellStyle name="Normal 140" xfId="971" xr:uid="{00000000-0005-0000-0000-0000CA030000}"/>
    <cellStyle name="Normal 141" xfId="972" xr:uid="{00000000-0005-0000-0000-0000CB030000}"/>
    <cellStyle name="Normal 141 2" xfId="973" xr:uid="{00000000-0005-0000-0000-0000CC030000}"/>
    <cellStyle name="Normal 142" xfId="974" xr:uid="{00000000-0005-0000-0000-0000CD030000}"/>
    <cellStyle name="Normal 142 2" xfId="975" xr:uid="{00000000-0005-0000-0000-0000CE030000}"/>
    <cellStyle name="Normal 143" xfId="976" xr:uid="{00000000-0005-0000-0000-0000CF030000}"/>
    <cellStyle name="Normal 144" xfId="977" xr:uid="{00000000-0005-0000-0000-0000D0030000}"/>
    <cellStyle name="Normal 145" xfId="978" xr:uid="{00000000-0005-0000-0000-0000D1030000}"/>
    <cellStyle name="Normal 146" xfId="979" xr:uid="{00000000-0005-0000-0000-0000D2030000}"/>
    <cellStyle name="Normal 147" xfId="980" xr:uid="{00000000-0005-0000-0000-0000D3030000}"/>
    <cellStyle name="Normal 148" xfId="981" xr:uid="{00000000-0005-0000-0000-0000D4030000}"/>
    <cellStyle name="Normal 149" xfId="982" xr:uid="{00000000-0005-0000-0000-0000D5030000}"/>
    <cellStyle name="Normal 15" xfId="983" xr:uid="{00000000-0005-0000-0000-0000D6030000}"/>
    <cellStyle name="Normal 15 2" xfId="984" xr:uid="{00000000-0005-0000-0000-0000D7030000}"/>
    <cellStyle name="Normal 15 2 2" xfId="985" xr:uid="{00000000-0005-0000-0000-0000D8030000}"/>
    <cellStyle name="Normal 15 2 2 2" xfId="986" xr:uid="{00000000-0005-0000-0000-0000D9030000}"/>
    <cellStyle name="Normal 15 2 2 2 2" xfId="987" xr:uid="{00000000-0005-0000-0000-0000DA030000}"/>
    <cellStyle name="Normal 15 2 2 2 3" xfId="988" xr:uid="{00000000-0005-0000-0000-0000DB030000}"/>
    <cellStyle name="Normal 15 2 2 3" xfId="989" xr:uid="{00000000-0005-0000-0000-0000DC030000}"/>
    <cellStyle name="Normal 15 2 2 4" xfId="990" xr:uid="{00000000-0005-0000-0000-0000DD030000}"/>
    <cellStyle name="Normal 15 2 3" xfId="991" xr:uid="{00000000-0005-0000-0000-0000DE030000}"/>
    <cellStyle name="Normal 15 2 3 2" xfId="992" xr:uid="{00000000-0005-0000-0000-0000DF030000}"/>
    <cellStyle name="Normal 15 2 3 3" xfId="993" xr:uid="{00000000-0005-0000-0000-0000E0030000}"/>
    <cellStyle name="Normal 15 2 4" xfId="994" xr:uid="{00000000-0005-0000-0000-0000E1030000}"/>
    <cellStyle name="Normal 15 2 5" xfId="995" xr:uid="{00000000-0005-0000-0000-0000E2030000}"/>
    <cellStyle name="Normal 15 3" xfId="996" xr:uid="{00000000-0005-0000-0000-0000E3030000}"/>
    <cellStyle name="Normal 15 3 2" xfId="997" xr:uid="{00000000-0005-0000-0000-0000E4030000}"/>
    <cellStyle name="Normal 15 3 2 2" xfId="998" xr:uid="{00000000-0005-0000-0000-0000E5030000}"/>
    <cellStyle name="Normal 15 3 2 3" xfId="999" xr:uid="{00000000-0005-0000-0000-0000E6030000}"/>
    <cellStyle name="Normal 15 3 3" xfId="1000" xr:uid="{00000000-0005-0000-0000-0000E7030000}"/>
    <cellStyle name="Normal 15 3 4" xfId="1001" xr:uid="{00000000-0005-0000-0000-0000E8030000}"/>
    <cellStyle name="Normal 15 4" xfId="1002" xr:uid="{00000000-0005-0000-0000-0000E9030000}"/>
    <cellStyle name="Normal 15 4 2" xfId="1003" xr:uid="{00000000-0005-0000-0000-0000EA030000}"/>
    <cellStyle name="Normal 15 4 3" xfId="1004" xr:uid="{00000000-0005-0000-0000-0000EB030000}"/>
    <cellStyle name="Normal 15 5" xfId="1005" xr:uid="{00000000-0005-0000-0000-0000EC030000}"/>
    <cellStyle name="Normal 15 6" xfId="1006" xr:uid="{00000000-0005-0000-0000-0000ED030000}"/>
    <cellStyle name="Normal 150" xfId="1007" xr:uid="{00000000-0005-0000-0000-0000EE030000}"/>
    <cellStyle name="Normal 151" xfId="1008" xr:uid="{00000000-0005-0000-0000-0000EF030000}"/>
    <cellStyle name="Normal 152" xfId="1009" xr:uid="{00000000-0005-0000-0000-0000F0030000}"/>
    <cellStyle name="Normal 153" xfId="1010" xr:uid="{00000000-0005-0000-0000-0000F1030000}"/>
    <cellStyle name="Normal 16" xfId="1011" xr:uid="{00000000-0005-0000-0000-0000F2030000}"/>
    <cellStyle name="Normal 16 2" xfId="1012" xr:uid="{00000000-0005-0000-0000-0000F3030000}"/>
    <cellStyle name="Normal 16 2 2" xfId="1013" xr:uid="{00000000-0005-0000-0000-0000F4030000}"/>
    <cellStyle name="Normal 16 2 2 2" xfId="1014" xr:uid="{00000000-0005-0000-0000-0000F5030000}"/>
    <cellStyle name="Normal 16 2 2 2 2" xfId="1015" xr:uid="{00000000-0005-0000-0000-0000F6030000}"/>
    <cellStyle name="Normal 16 2 2 2 3" xfId="1016" xr:uid="{00000000-0005-0000-0000-0000F7030000}"/>
    <cellStyle name="Normal 16 2 2 3" xfId="1017" xr:uid="{00000000-0005-0000-0000-0000F8030000}"/>
    <cellStyle name="Normal 16 2 2 4" xfId="1018" xr:uid="{00000000-0005-0000-0000-0000F9030000}"/>
    <cellStyle name="Normal 16 2 3" xfId="1019" xr:uid="{00000000-0005-0000-0000-0000FA030000}"/>
    <cellStyle name="Normal 16 2 3 2" xfId="1020" xr:uid="{00000000-0005-0000-0000-0000FB030000}"/>
    <cellStyle name="Normal 16 2 3 3" xfId="1021" xr:uid="{00000000-0005-0000-0000-0000FC030000}"/>
    <cellStyle name="Normal 16 2 4" xfId="1022" xr:uid="{00000000-0005-0000-0000-0000FD030000}"/>
    <cellStyle name="Normal 16 2 5" xfId="1023" xr:uid="{00000000-0005-0000-0000-0000FE030000}"/>
    <cellStyle name="Normal 16 3" xfId="1024" xr:uid="{00000000-0005-0000-0000-0000FF030000}"/>
    <cellStyle name="Normal 16 3 2" xfId="1025" xr:uid="{00000000-0005-0000-0000-000000040000}"/>
    <cellStyle name="Normal 16 3 2 2" xfId="1026" xr:uid="{00000000-0005-0000-0000-000001040000}"/>
    <cellStyle name="Normal 16 3 2 3" xfId="1027" xr:uid="{00000000-0005-0000-0000-000002040000}"/>
    <cellStyle name="Normal 16 3 3" xfId="1028" xr:uid="{00000000-0005-0000-0000-000003040000}"/>
    <cellStyle name="Normal 16 3 4" xfId="1029" xr:uid="{00000000-0005-0000-0000-000004040000}"/>
    <cellStyle name="Normal 16 4" xfId="1030" xr:uid="{00000000-0005-0000-0000-000005040000}"/>
    <cellStyle name="Normal 16 4 2" xfId="1031" xr:uid="{00000000-0005-0000-0000-000006040000}"/>
    <cellStyle name="Normal 16 4 3" xfId="1032" xr:uid="{00000000-0005-0000-0000-000007040000}"/>
    <cellStyle name="Normal 16 5" xfId="1033" xr:uid="{00000000-0005-0000-0000-000008040000}"/>
    <cellStyle name="Normal 16 6" xfId="1034" xr:uid="{00000000-0005-0000-0000-000009040000}"/>
    <cellStyle name="Normal 17" xfId="1035" xr:uid="{00000000-0005-0000-0000-00000A040000}"/>
    <cellStyle name="Normal 17 2" xfId="1036" xr:uid="{00000000-0005-0000-0000-00000B040000}"/>
    <cellStyle name="Normal 17 2 2" xfId="1037" xr:uid="{00000000-0005-0000-0000-00000C040000}"/>
    <cellStyle name="Normal 17 2 2 2" xfId="1038" xr:uid="{00000000-0005-0000-0000-00000D040000}"/>
    <cellStyle name="Normal 17 2 2 2 2" xfId="1039" xr:uid="{00000000-0005-0000-0000-00000E040000}"/>
    <cellStyle name="Normal 17 2 2 2 3" xfId="1040" xr:uid="{00000000-0005-0000-0000-00000F040000}"/>
    <cellStyle name="Normal 17 2 2 3" xfId="1041" xr:uid="{00000000-0005-0000-0000-000010040000}"/>
    <cellStyle name="Normal 17 2 2 4" xfId="1042" xr:uid="{00000000-0005-0000-0000-000011040000}"/>
    <cellStyle name="Normal 17 2 3" xfId="1043" xr:uid="{00000000-0005-0000-0000-000012040000}"/>
    <cellStyle name="Normal 17 2 3 2" xfId="1044" xr:uid="{00000000-0005-0000-0000-000013040000}"/>
    <cellStyle name="Normal 17 2 3 3" xfId="1045" xr:uid="{00000000-0005-0000-0000-000014040000}"/>
    <cellStyle name="Normal 17 2 4" xfId="1046" xr:uid="{00000000-0005-0000-0000-000015040000}"/>
    <cellStyle name="Normal 17 2 5" xfId="1047" xr:uid="{00000000-0005-0000-0000-000016040000}"/>
    <cellStyle name="Normal 17 3" xfId="1048" xr:uid="{00000000-0005-0000-0000-000017040000}"/>
    <cellStyle name="Normal 17 3 2" xfId="1049" xr:uid="{00000000-0005-0000-0000-000018040000}"/>
    <cellStyle name="Normal 17 3 2 2" xfId="1050" xr:uid="{00000000-0005-0000-0000-000019040000}"/>
    <cellStyle name="Normal 17 3 2 3" xfId="1051" xr:uid="{00000000-0005-0000-0000-00001A040000}"/>
    <cellStyle name="Normal 17 3 3" xfId="1052" xr:uid="{00000000-0005-0000-0000-00001B040000}"/>
    <cellStyle name="Normal 17 3 4" xfId="1053" xr:uid="{00000000-0005-0000-0000-00001C040000}"/>
    <cellStyle name="Normal 17 4" xfId="1054" xr:uid="{00000000-0005-0000-0000-00001D040000}"/>
    <cellStyle name="Normal 17 4 2" xfId="1055" xr:uid="{00000000-0005-0000-0000-00001E040000}"/>
    <cellStyle name="Normal 17 4 3" xfId="1056" xr:uid="{00000000-0005-0000-0000-00001F040000}"/>
    <cellStyle name="Normal 17 5" xfId="1057" xr:uid="{00000000-0005-0000-0000-000020040000}"/>
    <cellStyle name="Normal 17 6" xfId="1058" xr:uid="{00000000-0005-0000-0000-000021040000}"/>
    <cellStyle name="Normal 18" xfId="1059" xr:uid="{00000000-0005-0000-0000-000022040000}"/>
    <cellStyle name="Normal 18 2" xfId="1060" xr:uid="{00000000-0005-0000-0000-000023040000}"/>
    <cellStyle name="Normal 18 2 2" xfId="1061" xr:uid="{00000000-0005-0000-0000-000024040000}"/>
    <cellStyle name="Normal 18 2 2 2" xfId="1062" xr:uid="{00000000-0005-0000-0000-000025040000}"/>
    <cellStyle name="Normal 18 2 2 2 2" xfId="1063" xr:uid="{00000000-0005-0000-0000-000026040000}"/>
    <cellStyle name="Normal 18 2 2 2 3" xfId="1064" xr:uid="{00000000-0005-0000-0000-000027040000}"/>
    <cellStyle name="Normal 18 2 2 3" xfId="1065" xr:uid="{00000000-0005-0000-0000-000028040000}"/>
    <cellStyle name="Normal 18 2 2 4" xfId="1066" xr:uid="{00000000-0005-0000-0000-000029040000}"/>
    <cellStyle name="Normal 18 2 3" xfId="1067" xr:uid="{00000000-0005-0000-0000-00002A040000}"/>
    <cellStyle name="Normal 18 2 3 2" xfId="1068" xr:uid="{00000000-0005-0000-0000-00002B040000}"/>
    <cellStyle name="Normal 18 2 3 3" xfId="1069" xr:uid="{00000000-0005-0000-0000-00002C040000}"/>
    <cellStyle name="Normal 18 2 4" xfId="1070" xr:uid="{00000000-0005-0000-0000-00002D040000}"/>
    <cellStyle name="Normal 18 2 5" xfId="1071" xr:uid="{00000000-0005-0000-0000-00002E040000}"/>
    <cellStyle name="Normal 18 3" xfId="1072" xr:uid="{00000000-0005-0000-0000-00002F040000}"/>
    <cellStyle name="Normal 18 3 2" xfId="1073" xr:uid="{00000000-0005-0000-0000-000030040000}"/>
    <cellStyle name="Normal 18 3 2 2" xfId="1074" xr:uid="{00000000-0005-0000-0000-000031040000}"/>
    <cellStyle name="Normal 18 3 2 3" xfId="1075" xr:uid="{00000000-0005-0000-0000-000032040000}"/>
    <cellStyle name="Normal 18 3 3" xfId="1076" xr:uid="{00000000-0005-0000-0000-000033040000}"/>
    <cellStyle name="Normal 18 3 4" xfId="1077" xr:uid="{00000000-0005-0000-0000-000034040000}"/>
    <cellStyle name="Normal 18 4" xfId="1078" xr:uid="{00000000-0005-0000-0000-000035040000}"/>
    <cellStyle name="Normal 18 4 2" xfId="1079" xr:uid="{00000000-0005-0000-0000-000036040000}"/>
    <cellStyle name="Normal 18 4 3" xfId="1080" xr:uid="{00000000-0005-0000-0000-000037040000}"/>
    <cellStyle name="Normal 18 5" xfId="1081" xr:uid="{00000000-0005-0000-0000-000038040000}"/>
    <cellStyle name="Normal 18 6" xfId="1082" xr:uid="{00000000-0005-0000-0000-000039040000}"/>
    <cellStyle name="Normal 19" xfId="1083" xr:uid="{00000000-0005-0000-0000-00003A040000}"/>
    <cellStyle name="Normal 19 2" xfId="1084" xr:uid="{00000000-0005-0000-0000-00003B040000}"/>
    <cellStyle name="Normal 19 2 2" xfId="1085" xr:uid="{00000000-0005-0000-0000-00003C040000}"/>
    <cellStyle name="Normal 19 2 2 2" xfId="1086" xr:uid="{00000000-0005-0000-0000-00003D040000}"/>
    <cellStyle name="Normal 19 2 2 2 2" xfId="1087" xr:uid="{00000000-0005-0000-0000-00003E040000}"/>
    <cellStyle name="Normal 19 2 2 2 3" xfId="1088" xr:uid="{00000000-0005-0000-0000-00003F040000}"/>
    <cellStyle name="Normal 19 2 2 3" xfId="1089" xr:uid="{00000000-0005-0000-0000-000040040000}"/>
    <cellStyle name="Normal 19 2 2 4" xfId="1090" xr:uid="{00000000-0005-0000-0000-000041040000}"/>
    <cellStyle name="Normal 19 2 3" xfId="1091" xr:uid="{00000000-0005-0000-0000-000042040000}"/>
    <cellStyle name="Normal 19 2 3 2" xfId="1092" xr:uid="{00000000-0005-0000-0000-000043040000}"/>
    <cellStyle name="Normal 19 2 3 3" xfId="1093" xr:uid="{00000000-0005-0000-0000-000044040000}"/>
    <cellStyle name="Normal 19 2 4" xfId="1094" xr:uid="{00000000-0005-0000-0000-000045040000}"/>
    <cellStyle name="Normal 19 2 5" xfId="1095" xr:uid="{00000000-0005-0000-0000-000046040000}"/>
    <cellStyle name="Normal 19 3" xfId="1096" xr:uid="{00000000-0005-0000-0000-000047040000}"/>
    <cellStyle name="Normal 19 3 2" xfId="1097" xr:uid="{00000000-0005-0000-0000-000048040000}"/>
    <cellStyle name="Normal 19 3 2 2" xfId="1098" xr:uid="{00000000-0005-0000-0000-000049040000}"/>
    <cellStyle name="Normal 19 3 2 3" xfId="1099" xr:uid="{00000000-0005-0000-0000-00004A040000}"/>
    <cellStyle name="Normal 19 3 3" xfId="1100" xr:uid="{00000000-0005-0000-0000-00004B040000}"/>
    <cellStyle name="Normal 19 3 4" xfId="1101" xr:uid="{00000000-0005-0000-0000-00004C040000}"/>
    <cellStyle name="Normal 19 4" xfId="1102" xr:uid="{00000000-0005-0000-0000-00004D040000}"/>
    <cellStyle name="Normal 19 4 2" xfId="1103" xr:uid="{00000000-0005-0000-0000-00004E040000}"/>
    <cellStyle name="Normal 19 4 3" xfId="1104" xr:uid="{00000000-0005-0000-0000-00004F040000}"/>
    <cellStyle name="Normal 19 5" xfId="1105" xr:uid="{00000000-0005-0000-0000-000050040000}"/>
    <cellStyle name="Normal 19 6" xfId="1106" xr:uid="{00000000-0005-0000-0000-000051040000}"/>
    <cellStyle name="Normal 2" xfId="2" xr:uid="{00000000-0005-0000-0000-000052040000}"/>
    <cellStyle name="Normal 2 10" xfId="1107" xr:uid="{00000000-0005-0000-0000-000053040000}"/>
    <cellStyle name="Normal 2 2" xfId="1108" xr:uid="{00000000-0005-0000-0000-000054040000}"/>
    <cellStyle name="Normal 2 2 2" xfId="1109" xr:uid="{00000000-0005-0000-0000-000055040000}"/>
    <cellStyle name="Normal 2 2 3" xfId="1110" xr:uid="{00000000-0005-0000-0000-000056040000}"/>
    <cellStyle name="Normal 2 3" xfId="1111" xr:uid="{00000000-0005-0000-0000-000057040000}"/>
    <cellStyle name="Normal 2 3 2" xfId="1112" xr:uid="{00000000-0005-0000-0000-000058040000}"/>
    <cellStyle name="Normal 2 4" xfId="1113" xr:uid="{00000000-0005-0000-0000-000059040000}"/>
    <cellStyle name="Normal 2 5" xfId="1114" xr:uid="{00000000-0005-0000-0000-00005A040000}"/>
    <cellStyle name="Normal 2 5 2" xfId="1115" xr:uid="{00000000-0005-0000-0000-00005B040000}"/>
    <cellStyle name="Normal 2_Appendix M2 - activity schedule Option B Part 1 121009" xfId="1116" xr:uid="{00000000-0005-0000-0000-00005C040000}"/>
    <cellStyle name="Normal 20" xfId="1117" xr:uid="{00000000-0005-0000-0000-00005D040000}"/>
    <cellStyle name="Normal 20 2" xfId="1118" xr:uid="{00000000-0005-0000-0000-00005E040000}"/>
    <cellStyle name="Normal 20 2 2" xfId="1119" xr:uid="{00000000-0005-0000-0000-00005F040000}"/>
    <cellStyle name="Normal 20 2 2 2" xfId="1120" xr:uid="{00000000-0005-0000-0000-000060040000}"/>
    <cellStyle name="Normal 20 2 2 2 2" xfId="1121" xr:uid="{00000000-0005-0000-0000-000061040000}"/>
    <cellStyle name="Normal 20 2 2 2 3" xfId="1122" xr:uid="{00000000-0005-0000-0000-000062040000}"/>
    <cellStyle name="Normal 20 2 2 3" xfId="1123" xr:uid="{00000000-0005-0000-0000-000063040000}"/>
    <cellStyle name="Normal 20 2 2 4" xfId="1124" xr:uid="{00000000-0005-0000-0000-000064040000}"/>
    <cellStyle name="Normal 20 2 3" xfId="1125" xr:uid="{00000000-0005-0000-0000-000065040000}"/>
    <cellStyle name="Normal 20 2 3 2" xfId="1126" xr:uid="{00000000-0005-0000-0000-000066040000}"/>
    <cellStyle name="Normal 20 2 3 3" xfId="1127" xr:uid="{00000000-0005-0000-0000-000067040000}"/>
    <cellStyle name="Normal 20 2 4" xfId="1128" xr:uid="{00000000-0005-0000-0000-000068040000}"/>
    <cellStyle name="Normal 20 2 5" xfId="1129" xr:uid="{00000000-0005-0000-0000-000069040000}"/>
    <cellStyle name="Normal 20 3" xfId="1130" xr:uid="{00000000-0005-0000-0000-00006A040000}"/>
    <cellStyle name="Normal 20 3 2" xfId="1131" xr:uid="{00000000-0005-0000-0000-00006B040000}"/>
    <cellStyle name="Normal 20 3 2 2" xfId="1132" xr:uid="{00000000-0005-0000-0000-00006C040000}"/>
    <cellStyle name="Normal 20 3 2 3" xfId="1133" xr:uid="{00000000-0005-0000-0000-00006D040000}"/>
    <cellStyle name="Normal 20 3 3" xfId="1134" xr:uid="{00000000-0005-0000-0000-00006E040000}"/>
    <cellStyle name="Normal 20 3 4" xfId="1135" xr:uid="{00000000-0005-0000-0000-00006F040000}"/>
    <cellStyle name="Normal 20 4" xfId="1136" xr:uid="{00000000-0005-0000-0000-000070040000}"/>
    <cellStyle name="Normal 20 4 2" xfId="1137" xr:uid="{00000000-0005-0000-0000-000071040000}"/>
    <cellStyle name="Normal 20 4 3" xfId="1138" xr:uid="{00000000-0005-0000-0000-000072040000}"/>
    <cellStyle name="Normal 20 5" xfId="1139" xr:uid="{00000000-0005-0000-0000-000073040000}"/>
    <cellStyle name="Normal 20 6" xfId="1140" xr:uid="{00000000-0005-0000-0000-000074040000}"/>
    <cellStyle name="Normal 21" xfId="1141" xr:uid="{00000000-0005-0000-0000-000075040000}"/>
    <cellStyle name="Normal 21 2" xfId="1142" xr:uid="{00000000-0005-0000-0000-000076040000}"/>
    <cellStyle name="Normal 21 2 2" xfId="1143" xr:uid="{00000000-0005-0000-0000-000077040000}"/>
    <cellStyle name="Normal 21 2 2 2" xfId="1144" xr:uid="{00000000-0005-0000-0000-000078040000}"/>
    <cellStyle name="Normal 21 2 2 2 2" xfId="1145" xr:uid="{00000000-0005-0000-0000-000079040000}"/>
    <cellStyle name="Normal 21 2 2 2 3" xfId="1146" xr:uid="{00000000-0005-0000-0000-00007A040000}"/>
    <cellStyle name="Normal 21 2 2 3" xfId="1147" xr:uid="{00000000-0005-0000-0000-00007B040000}"/>
    <cellStyle name="Normal 21 2 2 4" xfId="1148" xr:uid="{00000000-0005-0000-0000-00007C040000}"/>
    <cellStyle name="Normal 21 2 3" xfId="1149" xr:uid="{00000000-0005-0000-0000-00007D040000}"/>
    <cellStyle name="Normal 21 2 3 2" xfId="1150" xr:uid="{00000000-0005-0000-0000-00007E040000}"/>
    <cellStyle name="Normal 21 2 3 3" xfId="1151" xr:uid="{00000000-0005-0000-0000-00007F040000}"/>
    <cellStyle name="Normal 21 2 4" xfId="1152" xr:uid="{00000000-0005-0000-0000-000080040000}"/>
    <cellStyle name="Normal 21 2 5" xfId="1153" xr:uid="{00000000-0005-0000-0000-000081040000}"/>
    <cellStyle name="Normal 21 3" xfId="1154" xr:uid="{00000000-0005-0000-0000-000082040000}"/>
    <cellStyle name="Normal 21 3 2" xfId="1155" xr:uid="{00000000-0005-0000-0000-000083040000}"/>
    <cellStyle name="Normal 21 3 2 2" xfId="1156" xr:uid="{00000000-0005-0000-0000-000084040000}"/>
    <cellStyle name="Normal 21 3 2 3" xfId="1157" xr:uid="{00000000-0005-0000-0000-000085040000}"/>
    <cellStyle name="Normal 21 3 3" xfId="1158" xr:uid="{00000000-0005-0000-0000-000086040000}"/>
    <cellStyle name="Normal 21 3 4" xfId="1159" xr:uid="{00000000-0005-0000-0000-000087040000}"/>
    <cellStyle name="Normal 21 4" xfId="1160" xr:uid="{00000000-0005-0000-0000-000088040000}"/>
    <cellStyle name="Normal 21 4 2" xfId="1161" xr:uid="{00000000-0005-0000-0000-000089040000}"/>
    <cellStyle name="Normal 21 4 3" xfId="1162" xr:uid="{00000000-0005-0000-0000-00008A040000}"/>
    <cellStyle name="Normal 21 5" xfId="1163" xr:uid="{00000000-0005-0000-0000-00008B040000}"/>
    <cellStyle name="Normal 21 6" xfId="1164" xr:uid="{00000000-0005-0000-0000-00008C040000}"/>
    <cellStyle name="Normal 22" xfId="1165" xr:uid="{00000000-0005-0000-0000-00008D040000}"/>
    <cellStyle name="Normal 22 2" xfId="1166" xr:uid="{00000000-0005-0000-0000-00008E040000}"/>
    <cellStyle name="Normal 22 2 2" xfId="1167" xr:uid="{00000000-0005-0000-0000-00008F040000}"/>
    <cellStyle name="Normal 22 2 2 2" xfId="1168" xr:uid="{00000000-0005-0000-0000-000090040000}"/>
    <cellStyle name="Normal 22 2 2 2 2" xfId="1169" xr:uid="{00000000-0005-0000-0000-000091040000}"/>
    <cellStyle name="Normal 22 2 2 2 3" xfId="1170" xr:uid="{00000000-0005-0000-0000-000092040000}"/>
    <cellStyle name="Normal 22 2 2 3" xfId="1171" xr:uid="{00000000-0005-0000-0000-000093040000}"/>
    <cellStyle name="Normal 22 2 2 4" xfId="1172" xr:uid="{00000000-0005-0000-0000-000094040000}"/>
    <cellStyle name="Normal 22 2 3" xfId="1173" xr:uid="{00000000-0005-0000-0000-000095040000}"/>
    <cellStyle name="Normal 22 2 3 2" xfId="1174" xr:uid="{00000000-0005-0000-0000-000096040000}"/>
    <cellStyle name="Normal 22 2 3 3" xfId="1175" xr:uid="{00000000-0005-0000-0000-000097040000}"/>
    <cellStyle name="Normal 22 2 4" xfId="1176" xr:uid="{00000000-0005-0000-0000-000098040000}"/>
    <cellStyle name="Normal 22 2 5" xfId="1177" xr:uid="{00000000-0005-0000-0000-000099040000}"/>
    <cellStyle name="Normal 22 3" xfId="1178" xr:uid="{00000000-0005-0000-0000-00009A040000}"/>
    <cellStyle name="Normal 22 3 2" xfId="1179" xr:uid="{00000000-0005-0000-0000-00009B040000}"/>
    <cellStyle name="Normal 22 3 2 2" xfId="1180" xr:uid="{00000000-0005-0000-0000-00009C040000}"/>
    <cellStyle name="Normal 22 3 2 3" xfId="1181" xr:uid="{00000000-0005-0000-0000-00009D040000}"/>
    <cellStyle name="Normal 22 3 3" xfId="1182" xr:uid="{00000000-0005-0000-0000-00009E040000}"/>
    <cellStyle name="Normal 22 3 4" xfId="1183" xr:uid="{00000000-0005-0000-0000-00009F040000}"/>
    <cellStyle name="Normal 22 4" xfId="1184" xr:uid="{00000000-0005-0000-0000-0000A0040000}"/>
    <cellStyle name="Normal 22 4 2" xfId="1185" xr:uid="{00000000-0005-0000-0000-0000A1040000}"/>
    <cellStyle name="Normal 22 4 3" xfId="1186" xr:uid="{00000000-0005-0000-0000-0000A2040000}"/>
    <cellStyle name="Normal 22 5" xfId="1187" xr:uid="{00000000-0005-0000-0000-0000A3040000}"/>
    <cellStyle name="Normal 22 6" xfId="1188" xr:uid="{00000000-0005-0000-0000-0000A4040000}"/>
    <cellStyle name="Normal 23" xfId="1189" xr:uid="{00000000-0005-0000-0000-0000A5040000}"/>
    <cellStyle name="Normal 23 2" xfId="1190" xr:uid="{00000000-0005-0000-0000-0000A6040000}"/>
    <cellStyle name="Normal 23 2 2" xfId="1191" xr:uid="{00000000-0005-0000-0000-0000A7040000}"/>
    <cellStyle name="Normal 23 2 2 2" xfId="1192" xr:uid="{00000000-0005-0000-0000-0000A8040000}"/>
    <cellStyle name="Normal 23 2 2 2 2" xfId="1193" xr:uid="{00000000-0005-0000-0000-0000A9040000}"/>
    <cellStyle name="Normal 23 2 2 2 3" xfId="1194" xr:uid="{00000000-0005-0000-0000-0000AA040000}"/>
    <cellStyle name="Normal 23 2 2 3" xfId="1195" xr:uid="{00000000-0005-0000-0000-0000AB040000}"/>
    <cellStyle name="Normal 23 2 2 4" xfId="1196" xr:uid="{00000000-0005-0000-0000-0000AC040000}"/>
    <cellStyle name="Normal 23 2 3" xfId="1197" xr:uid="{00000000-0005-0000-0000-0000AD040000}"/>
    <cellStyle name="Normal 23 2 3 2" xfId="1198" xr:uid="{00000000-0005-0000-0000-0000AE040000}"/>
    <cellStyle name="Normal 23 2 3 3" xfId="1199" xr:uid="{00000000-0005-0000-0000-0000AF040000}"/>
    <cellStyle name="Normal 23 2 4" xfId="1200" xr:uid="{00000000-0005-0000-0000-0000B0040000}"/>
    <cellStyle name="Normal 23 2 5" xfId="1201" xr:uid="{00000000-0005-0000-0000-0000B1040000}"/>
    <cellStyle name="Normal 23 3" xfId="1202" xr:uid="{00000000-0005-0000-0000-0000B2040000}"/>
    <cellStyle name="Normal 23 3 2" xfId="1203" xr:uid="{00000000-0005-0000-0000-0000B3040000}"/>
    <cellStyle name="Normal 23 3 2 2" xfId="1204" xr:uid="{00000000-0005-0000-0000-0000B4040000}"/>
    <cellStyle name="Normal 23 3 2 3" xfId="1205" xr:uid="{00000000-0005-0000-0000-0000B5040000}"/>
    <cellStyle name="Normal 23 3 3" xfId="1206" xr:uid="{00000000-0005-0000-0000-0000B6040000}"/>
    <cellStyle name="Normal 23 3 4" xfId="1207" xr:uid="{00000000-0005-0000-0000-0000B7040000}"/>
    <cellStyle name="Normal 23 4" xfId="1208" xr:uid="{00000000-0005-0000-0000-0000B8040000}"/>
    <cellStyle name="Normal 23 4 2" xfId="1209" xr:uid="{00000000-0005-0000-0000-0000B9040000}"/>
    <cellStyle name="Normal 23 4 3" xfId="1210" xr:uid="{00000000-0005-0000-0000-0000BA040000}"/>
    <cellStyle name="Normal 23 5" xfId="1211" xr:uid="{00000000-0005-0000-0000-0000BB040000}"/>
    <cellStyle name="Normal 23 6" xfId="1212" xr:uid="{00000000-0005-0000-0000-0000BC040000}"/>
    <cellStyle name="Normal 24" xfId="1213" xr:uid="{00000000-0005-0000-0000-0000BD040000}"/>
    <cellStyle name="Normal 24 2" xfId="1214" xr:uid="{00000000-0005-0000-0000-0000BE040000}"/>
    <cellStyle name="Normal 24 2 2" xfId="1215" xr:uid="{00000000-0005-0000-0000-0000BF040000}"/>
    <cellStyle name="Normal 24 2 2 2" xfId="1216" xr:uid="{00000000-0005-0000-0000-0000C0040000}"/>
    <cellStyle name="Normal 24 2 2 2 2" xfId="1217" xr:uid="{00000000-0005-0000-0000-0000C1040000}"/>
    <cellStyle name="Normal 24 2 2 2 3" xfId="1218" xr:uid="{00000000-0005-0000-0000-0000C2040000}"/>
    <cellStyle name="Normal 24 2 2 3" xfId="1219" xr:uid="{00000000-0005-0000-0000-0000C3040000}"/>
    <cellStyle name="Normal 24 2 2 4" xfId="1220" xr:uid="{00000000-0005-0000-0000-0000C4040000}"/>
    <cellStyle name="Normal 24 2 3" xfId="1221" xr:uid="{00000000-0005-0000-0000-0000C5040000}"/>
    <cellStyle name="Normal 24 2 3 2" xfId="1222" xr:uid="{00000000-0005-0000-0000-0000C6040000}"/>
    <cellStyle name="Normal 24 2 3 3" xfId="1223" xr:uid="{00000000-0005-0000-0000-0000C7040000}"/>
    <cellStyle name="Normal 24 2 4" xfId="1224" xr:uid="{00000000-0005-0000-0000-0000C8040000}"/>
    <cellStyle name="Normal 24 2 5" xfId="1225" xr:uid="{00000000-0005-0000-0000-0000C9040000}"/>
    <cellStyle name="Normal 24 3" xfId="1226" xr:uid="{00000000-0005-0000-0000-0000CA040000}"/>
    <cellStyle name="Normal 24 3 2" xfId="1227" xr:uid="{00000000-0005-0000-0000-0000CB040000}"/>
    <cellStyle name="Normal 24 3 2 2" xfId="1228" xr:uid="{00000000-0005-0000-0000-0000CC040000}"/>
    <cellStyle name="Normal 24 3 2 3" xfId="1229" xr:uid="{00000000-0005-0000-0000-0000CD040000}"/>
    <cellStyle name="Normal 24 3 3" xfId="1230" xr:uid="{00000000-0005-0000-0000-0000CE040000}"/>
    <cellStyle name="Normal 24 3 4" xfId="1231" xr:uid="{00000000-0005-0000-0000-0000CF040000}"/>
    <cellStyle name="Normal 24 4" xfId="1232" xr:uid="{00000000-0005-0000-0000-0000D0040000}"/>
    <cellStyle name="Normal 24 4 2" xfId="1233" xr:uid="{00000000-0005-0000-0000-0000D1040000}"/>
    <cellStyle name="Normal 24 4 3" xfId="1234" xr:uid="{00000000-0005-0000-0000-0000D2040000}"/>
    <cellStyle name="Normal 24 5" xfId="1235" xr:uid="{00000000-0005-0000-0000-0000D3040000}"/>
    <cellStyle name="Normal 24 6" xfId="1236" xr:uid="{00000000-0005-0000-0000-0000D4040000}"/>
    <cellStyle name="Normal 25" xfId="1237" xr:uid="{00000000-0005-0000-0000-0000D5040000}"/>
    <cellStyle name="Normal 25 2" xfId="1238" xr:uid="{00000000-0005-0000-0000-0000D6040000}"/>
    <cellStyle name="Normal 25 2 2" xfId="1239" xr:uid="{00000000-0005-0000-0000-0000D7040000}"/>
    <cellStyle name="Normal 25 2 2 2" xfId="1240" xr:uid="{00000000-0005-0000-0000-0000D8040000}"/>
    <cellStyle name="Normal 25 2 2 2 2" xfId="1241" xr:uid="{00000000-0005-0000-0000-0000D9040000}"/>
    <cellStyle name="Normal 25 2 2 2 3" xfId="1242" xr:uid="{00000000-0005-0000-0000-0000DA040000}"/>
    <cellStyle name="Normal 25 2 2 3" xfId="1243" xr:uid="{00000000-0005-0000-0000-0000DB040000}"/>
    <cellStyle name="Normal 25 2 2 4" xfId="1244" xr:uid="{00000000-0005-0000-0000-0000DC040000}"/>
    <cellStyle name="Normal 25 2 3" xfId="1245" xr:uid="{00000000-0005-0000-0000-0000DD040000}"/>
    <cellStyle name="Normal 25 2 3 2" xfId="1246" xr:uid="{00000000-0005-0000-0000-0000DE040000}"/>
    <cellStyle name="Normal 25 2 3 3" xfId="1247" xr:uid="{00000000-0005-0000-0000-0000DF040000}"/>
    <cellStyle name="Normal 25 2 4" xfId="1248" xr:uid="{00000000-0005-0000-0000-0000E0040000}"/>
    <cellStyle name="Normal 25 2 5" xfId="1249" xr:uid="{00000000-0005-0000-0000-0000E1040000}"/>
    <cellStyle name="Normal 25 3" xfId="1250" xr:uid="{00000000-0005-0000-0000-0000E2040000}"/>
    <cellStyle name="Normal 25 3 2" xfId="1251" xr:uid="{00000000-0005-0000-0000-0000E3040000}"/>
    <cellStyle name="Normal 25 3 2 2" xfId="1252" xr:uid="{00000000-0005-0000-0000-0000E4040000}"/>
    <cellStyle name="Normal 25 3 2 3" xfId="1253" xr:uid="{00000000-0005-0000-0000-0000E5040000}"/>
    <cellStyle name="Normal 25 3 3" xfId="1254" xr:uid="{00000000-0005-0000-0000-0000E6040000}"/>
    <cellStyle name="Normal 25 3 4" xfId="1255" xr:uid="{00000000-0005-0000-0000-0000E7040000}"/>
    <cellStyle name="Normal 25 4" xfId="1256" xr:uid="{00000000-0005-0000-0000-0000E8040000}"/>
    <cellStyle name="Normal 25 4 2" xfId="1257" xr:uid="{00000000-0005-0000-0000-0000E9040000}"/>
    <cellStyle name="Normal 25 4 3" xfId="1258" xr:uid="{00000000-0005-0000-0000-0000EA040000}"/>
    <cellStyle name="Normal 25 5" xfId="1259" xr:uid="{00000000-0005-0000-0000-0000EB040000}"/>
    <cellStyle name="Normal 25 6" xfId="1260" xr:uid="{00000000-0005-0000-0000-0000EC040000}"/>
    <cellStyle name="Normal 26" xfId="1261" xr:uid="{00000000-0005-0000-0000-0000ED040000}"/>
    <cellStyle name="Normal 26 2" xfId="1262" xr:uid="{00000000-0005-0000-0000-0000EE040000}"/>
    <cellStyle name="Normal 26 2 2" xfId="1263" xr:uid="{00000000-0005-0000-0000-0000EF040000}"/>
    <cellStyle name="Normal 26 2 2 2" xfId="1264" xr:uid="{00000000-0005-0000-0000-0000F0040000}"/>
    <cellStyle name="Normal 26 2 2 2 2" xfId="1265" xr:uid="{00000000-0005-0000-0000-0000F1040000}"/>
    <cellStyle name="Normal 26 2 2 2 3" xfId="1266" xr:uid="{00000000-0005-0000-0000-0000F2040000}"/>
    <cellStyle name="Normal 26 2 2 3" xfId="1267" xr:uid="{00000000-0005-0000-0000-0000F3040000}"/>
    <cellStyle name="Normal 26 2 2 4" xfId="1268" xr:uid="{00000000-0005-0000-0000-0000F4040000}"/>
    <cellStyle name="Normal 26 2 3" xfId="1269" xr:uid="{00000000-0005-0000-0000-0000F5040000}"/>
    <cellStyle name="Normal 26 2 3 2" xfId="1270" xr:uid="{00000000-0005-0000-0000-0000F6040000}"/>
    <cellStyle name="Normal 26 2 3 3" xfId="1271" xr:uid="{00000000-0005-0000-0000-0000F7040000}"/>
    <cellStyle name="Normal 26 2 4" xfId="1272" xr:uid="{00000000-0005-0000-0000-0000F8040000}"/>
    <cellStyle name="Normal 26 2 5" xfId="1273" xr:uid="{00000000-0005-0000-0000-0000F9040000}"/>
    <cellStyle name="Normal 26 3" xfId="1274" xr:uid="{00000000-0005-0000-0000-0000FA040000}"/>
    <cellStyle name="Normal 26 3 2" xfId="1275" xr:uid="{00000000-0005-0000-0000-0000FB040000}"/>
    <cellStyle name="Normal 26 3 2 2" xfId="1276" xr:uid="{00000000-0005-0000-0000-0000FC040000}"/>
    <cellStyle name="Normal 26 3 2 3" xfId="1277" xr:uid="{00000000-0005-0000-0000-0000FD040000}"/>
    <cellStyle name="Normal 26 3 3" xfId="1278" xr:uid="{00000000-0005-0000-0000-0000FE040000}"/>
    <cellStyle name="Normal 26 3 4" xfId="1279" xr:uid="{00000000-0005-0000-0000-0000FF040000}"/>
    <cellStyle name="Normal 26 4" xfId="1280" xr:uid="{00000000-0005-0000-0000-000000050000}"/>
    <cellStyle name="Normal 26 4 2" xfId="1281" xr:uid="{00000000-0005-0000-0000-000001050000}"/>
    <cellStyle name="Normal 26 4 3" xfId="1282" xr:uid="{00000000-0005-0000-0000-000002050000}"/>
    <cellStyle name="Normal 26 5" xfId="1283" xr:uid="{00000000-0005-0000-0000-000003050000}"/>
    <cellStyle name="Normal 26 6" xfId="1284" xr:uid="{00000000-0005-0000-0000-000004050000}"/>
    <cellStyle name="Normal 27" xfId="1285" xr:uid="{00000000-0005-0000-0000-000005050000}"/>
    <cellStyle name="Normal 27 2" xfId="1286" xr:uid="{00000000-0005-0000-0000-000006050000}"/>
    <cellStyle name="Normal 27 2 2" xfId="1287" xr:uid="{00000000-0005-0000-0000-000007050000}"/>
    <cellStyle name="Normal 27 2 2 2" xfId="1288" xr:uid="{00000000-0005-0000-0000-000008050000}"/>
    <cellStyle name="Normal 27 2 2 2 2" xfId="1289" xr:uid="{00000000-0005-0000-0000-000009050000}"/>
    <cellStyle name="Normal 27 2 2 2 3" xfId="1290" xr:uid="{00000000-0005-0000-0000-00000A050000}"/>
    <cellStyle name="Normal 27 2 2 3" xfId="1291" xr:uid="{00000000-0005-0000-0000-00000B050000}"/>
    <cellStyle name="Normal 27 2 2 4" xfId="1292" xr:uid="{00000000-0005-0000-0000-00000C050000}"/>
    <cellStyle name="Normal 27 2 3" xfId="1293" xr:uid="{00000000-0005-0000-0000-00000D050000}"/>
    <cellStyle name="Normal 27 2 3 2" xfId="1294" xr:uid="{00000000-0005-0000-0000-00000E050000}"/>
    <cellStyle name="Normal 27 2 3 3" xfId="1295" xr:uid="{00000000-0005-0000-0000-00000F050000}"/>
    <cellStyle name="Normal 27 2 4" xfId="1296" xr:uid="{00000000-0005-0000-0000-000010050000}"/>
    <cellStyle name="Normal 27 2 5" xfId="1297" xr:uid="{00000000-0005-0000-0000-000011050000}"/>
    <cellStyle name="Normal 27 3" xfId="1298" xr:uid="{00000000-0005-0000-0000-000012050000}"/>
    <cellStyle name="Normal 27 3 2" xfId="1299" xr:uid="{00000000-0005-0000-0000-000013050000}"/>
    <cellStyle name="Normal 27 3 2 2" xfId="1300" xr:uid="{00000000-0005-0000-0000-000014050000}"/>
    <cellStyle name="Normal 27 3 2 3" xfId="1301" xr:uid="{00000000-0005-0000-0000-000015050000}"/>
    <cellStyle name="Normal 27 3 3" xfId="1302" xr:uid="{00000000-0005-0000-0000-000016050000}"/>
    <cellStyle name="Normal 27 3 4" xfId="1303" xr:uid="{00000000-0005-0000-0000-000017050000}"/>
    <cellStyle name="Normal 27 4" xfId="1304" xr:uid="{00000000-0005-0000-0000-000018050000}"/>
    <cellStyle name="Normal 27 4 2" xfId="1305" xr:uid="{00000000-0005-0000-0000-000019050000}"/>
    <cellStyle name="Normal 27 4 3" xfId="1306" xr:uid="{00000000-0005-0000-0000-00001A050000}"/>
    <cellStyle name="Normal 27 5" xfId="1307" xr:uid="{00000000-0005-0000-0000-00001B050000}"/>
    <cellStyle name="Normal 27 6" xfId="1308" xr:uid="{00000000-0005-0000-0000-00001C050000}"/>
    <cellStyle name="Normal 28" xfId="1309" xr:uid="{00000000-0005-0000-0000-00001D050000}"/>
    <cellStyle name="Normal 28 2" xfId="1310" xr:uid="{00000000-0005-0000-0000-00001E050000}"/>
    <cellStyle name="Normal 28 2 2" xfId="1311" xr:uid="{00000000-0005-0000-0000-00001F050000}"/>
    <cellStyle name="Normal 28 2 2 2" xfId="1312" xr:uid="{00000000-0005-0000-0000-000020050000}"/>
    <cellStyle name="Normal 28 2 2 2 2" xfId="1313" xr:uid="{00000000-0005-0000-0000-000021050000}"/>
    <cellStyle name="Normal 28 2 2 2 3" xfId="1314" xr:uid="{00000000-0005-0000-0000-000022050000}"/>
    <cellStyle name="Normal 28 2 2 3" xfId="1315" xr:uid="{00000000-0005-0000-0000-000023050000}"/>
    <cellStyle name="Normal 28 2 2 4" xfId="1316" xr:uid="{00000000-0005-0000-0000-000024050000}"/>
    <cellStyle name="Normal 28 2 3" xfId="1317" xr:uid="{00000000-0005-0000-0000-000025050000}"/>
    <cellStyle name="Normal 28 2 3 2" xfId="1318" xr:uid="{00000000-0005-0000-0000-000026050000}"/>
    <cellStyle name="Normal 28 2 3 3" xfId="1319" xr:uid="{00000000-0005-0000-0000-000027050000}"/>
    <cellStyle name="Normal 28 2 4" xfId="1320" xr:uid="{00000000-0005-0000-0000-000028050000}"/>
    <cellStyle name="Normal 28 2 5" xfId="1321" xr:uid="{00000000-0005-0000-0000-000029050000}"/>
    <cellStyle name="Normal 28 3" xfId="1322" xr:uid="{00000000-0005-0000-0000-00002A050000}"/>
    <cellStyle name="Normal 28 3 2" xfId="1323" xr:uid="{00000000-0005-0000-0000-00002B050000}"/>
    <cellStyle name="Normal 28 3 2 2" xfId="1324" xr:uid="{00000000-0005-0000-0000-00002C050000}"/>
    <cellStyle name="Normal 28 3 2 3" xfId="1325" xr:uid="{00000000-0005-0000-0000-00002D050000}"/>
    <cellStyle name="Normal 28 3 3" xfId="1326" xr:uid="{00000000-0005-0000-0000-00002E050000}"/>
    <cellStyle name="Normal 28 3 4" xfId="1327" xr:uid="{00000000-0005-0000-0000-00002F050000}"/>
    <cellStyle name="Normal 28 4" xfId="1328" xr:uid="{00000000-0005-0000-0000-000030050000}"/>
    <cellStyle name="Normal 28 4 2" xfId="1329" xr:uid="{00000000-0005-0000-0000-000031050000}"/>
    <cellStyle name="Normal 28 4 3" xfId="1330" xr:uid="{00000000-0005-0000-0000-000032050000}"/>
    <cellStyle name="Normal 28 5" xfId="1331" xr:uid="{00000000-0005-0000-0000-000033050000}"/>
    <cellStyle name="Normal 28 6" xfId="1332" xr:uid="{00000000-0005-0000-0000-000034050000}"/>
    <cellStyle name="Normal 29" xfId="1333" xr:uid="{00000000-0005-0000-0000-000035050000}"/>
    <cellStyle name="Normal 29 2" xfId="1334" xr:uid="{00000000-0005-0000-0000-000036050000}"/>
    <cellStyle name="Normal 29 2 2" xfId="1335" xr:uid="{00000000-0005-0000-0000-000037050000}"/>
    <cellStyle name="Normal 29 2 2 2" xfId="1336" xr:uid="{00000000-0005-0000-0000-000038050000}"/>
    <cellStyle name="Normal 29 2 2 2 2" xfId="1337" xr:uid="{00000000-0005-0000-0000-000039050000}"/>
    <cellStyle name="Normal 29 2 2 2 3" xfId="1338" xr:uid="{00000000-0005-0000-0000-00003A050000}"/>
    <cellStyle name="Normal 29 2 2 3" xfId="1339" xr:uid="{00000000-0005-0000-0000-00003B050000}"/>
    <cellStyle name="Normal 29 2 2 4" xfId="1340" xr:uid="{00000000-0005-0000-0000-00003C050000}"/>
    <cellStyle name="Normal 29 2 3" xfId="1341" xr:uid="{00000000-0005-0000-0000-00003D050000}"/>
    <cellStyle name="Normal 29 2 3 2" xfId="1342" xr:uid="{00000000-0005-0000-0000-00003E050000}"/>
    <cellStyle name="Normal 29 2 3 3" xfId="1343" xr:uid="{00000000-0005-0000-0000-00003F050000}"/>
    <cellStyle name="Normal 29 2 4" xfId="1344" xr:uid="{00000000-0005-0000-0000-000040050000}"/>
    <cellStyle name="Normal 29 2 5" xfId="1345" xr:uid="{00000000-0005-0000-0000-000041050000}"/>
    <cellStyle name="Normal 29 3" xfId="1346" xr:uid="{00000000-0005-0000-0000-000042050000}"/>
    <cellStyle name="Normal 29 3 2" xfId="1347" xr:uid="{00000000-0005-0000-0000-000043050000}"/>
    <cellStyle name="Normal 29 3 2 2" xfId="1348" xr:uid="{00000000-0005-0000-0000-000044050000}"/>
    <cellStyle name="Normal 29 3 2 3" xfId="1349" xr:uid="{00000000-0005-0000-0000-000045050000}"/>
    <cellStyle name="Normal 29 3 3" xfId="1350" xr:uid="{00000000-0005-0000-0000-000046050000}"/>
    <cellStyle name="Normal 29 3 4" xfId="1351" xr:uid="{00000000-0005-0000-0000-000047050000}"/>
    <cellStyle name="Normal 29 4" xfId="1352" xr:uid="{00000000-0005-0000-0000-000048050000}"/>
    <cellStyle name="Normal 29 4 2" xfId="1353" xr:uid="{00000000-0005-0000-0000-000049050000}"/>
    <cellStyle name="Normal 29 4 3" xfId="1354" xr:uid="{00000000-0005-0000-0000-00004A050000}"/>
    <cellStyle name="Normal 29 5" xfId="1355" xr:uid="{00000000-0005-0000-0000-00004B050000}"/>
    <cellStyle name="Normal 29 6" xfId="1356" xr:uid="{00000000-0005-0000-0000-00004C050000}"/>
    <cellStyle name="Normal 3" xfId="1357" xr:uid="{00000000-0005-0000-0000-00004D050000}"/>
    <cellStyle name="Normal 3 2" xfId="1358" xr:uid="{00000000-0005-0000-0000-00004E050000}"/>
    <cellStyle name="Normal 3 2 2" xfId="1359" xr:uid="{00000000-0005-0000-0000-00004F050000}"/>
    <cellStyle name="Normal 3 2 2 2" xfId="1360" xr:uid="{00000000-0005-0000-0000-000050050000}"/>
    <cellStyle name="Normal 3 2 2 2 2" xfId="1361" xr:uid="{00000000-0005-0000-0000-000051050000}"/>
    <cellStyle name="Normal 3 2 2 2 2 2" xfId="1362" xr:uid="{00000000-0005-0000-0000-000052050000}"/>
    <cellStyle name="Normal 3 2 2 2 2 3" xfId="1363" xr:uid="{00000000-0005-0000-0000-000053050000}"/>
    <cellStyle name="Normal 3 2 2 2 3" xfId="1364" xr:uid="{00000000-0005-0000-0000-000054050000}"/>
    <cellStyle name="Normal 3 2 2 2 4" xfId="1365" xr:uid="{00000000-0005-0000-0000-000055050000}"/>
    <cellStyle name="Normal 3 2 2 3" xfId="1366" xr:uid="{00000000-0005-0000-0000-000056050000}"/>
    <cellStyle name="Normal 3 2 2 3 2" xfId="1367" xr:uid="{00000000-0005-0000-0000-000057050000}"/>
    <cellStyle name="Normal 3 2 2 3 3" xfId="1368" xr:uid="{00000000-0005-0000-0000-000058050000}"/>
    <cellStyle name="Normal 3 2 2 4" xfId="1369" xr:uid="{00000000-0005-0000-0000-000059050000}"/>
    <cellStyle name="Normal 3 2 2 5" xfId="1370" xr:uid="{00000000-0005-0000-0000-00005A050000}"/>
    <cellStyle name="Normal 3 2 3" xfId="1371" xr:uid="{00000000-0005-0000-0000-00005B050000}"/>
    <cellStyle name="Normal 3 2 3 2" xfId="1372" xr:uid="{00000000-0005-0000-0000-00005C050000}"/>
    <cellStyle name="Normal 3 2 3 2 2" xfId="1373" xr:uid="{00000000-0005-0000-0000-00005D050000}"/>
    <cellStyle name="Normal 3 2 3 2 3" xfId="1374" xr:uid="{00000000-0005-0000-0000-00005E050000}"/>
    <cellStyle name="Normal 3 2 3 3" xfId="1375" xr:uid="{00000000-0005-0000-0000-00005F050000}"/>
    <cellStyle name="Normal 3 2 3 4" xfId="1376" xr:uid="{00000000-0005-0000-0000-000060050000}"/>
    <cellStyle name="Normal 3 2 4" xfId="1377" xr:uid="{00000000-0005-0000-0000-000061050000}"/>
    <cellStyle name="Normal 3 2 4 2" xfId="1378" xr:uid="{00000000-0005-0000-0000-000062050000}"/>
    <cellStyle name="Normal 3 2 4 3" xfId="1379" xr:uid="{00000000-0005-0000-0000-000063050000}"/>
    <cellStyle name="Normal 3 2 5" xfId="1380" xr:uid="{00000000-0005-0000-0000-000064050000}"/>
    <cellStyle name="Normal 3 2 6" xfId="1381" xr:uid="{00000000-0005-0000-0000-000065050000}"/>
    <cellStyle name="Normal 3 3" xfId="1382" xr:uid="{00000000-0005-0000-0000-000066050000}"/>
    <cellStyle name="Normal 3 3 2" xfId="1383" xr:uid="{00000000-0005-0000-0000-000067050000}"/>
    <cellStyle name="Normal 3 3 2 2" xfId="1384" xr:uid="{00000000-0005-0000-0000-000068050000}"/>
    <cellStyle name="Normal 3 3 2 2 2" xfId="1385" xr:uid="{00000000-0005-0000-0000-000069050000}"/>
    <cellStyle name="Normal 3 3 2 2 3" xfId="1386" xr:uid="{00000000-0005-0000-0000-00006A050000}"/>
    <cellStyle name="Normal 3 3 2 3" xfId="1387" xr:uid="{00000000-0005-0000-0000-00006B050000}"/>
    <cellStyle name="Normal 3 3 2 4" xfId="1388" xr:uid="{00000000-0005-0000-0000-00006C050000}"/>
    <cellStyle name="Normal 3 3 3" xfId="1389" xr:uid="{00000000-0005-0000-0000-00006D050000}"/>
    <cellStyle name="Normal 3 3 3 2" xfId="1390" xr:uid="{00000000-0005-0000-0000-00006E050000}"/>
    <cellStyle name="Normal 3 3 3 3" xfId="1391" xr:uid="{00000000-0005-0000-0000-00006F050000}"/>
    <cellStyle name="Normal 3 3 4" xfId="1392" xr:uid="{00000000-0005-0000-0000-000070050000}"/>
    <cellStyle name="Normal 3 3 5" xfId="1393" xr:uid="{00000000-0005-0000-0000-000071050000}"/>
    <cellStyle name="Normal 3 4" xfId="1394" xr:uid="{00000000-0005-0000-0000-000072050000}"/>
    <cellStyle name="Normal 3 4 2" xfId="1395" xr:uid="{00000000-0005-0000-0000-000073050000}"/>
    <cellStyle name="Normal 3 4 2 2" xfId="1396" xr:uid="{00000000-0005-0000-0000-000074050000}"/>
    <cellStyle name="Normal 3 4 2 3" xfId="1397" xr:uid="{00000000-0005-0000-0000-000075050000}"/>
    <cellStyle name="Normal 3 4 3" xfId="1398" xr:uid="{00000000-0005-0000-0000-000076050000}"/>
    <cellStyle name="Normal 3 4 3 2" xfId="1399" xr:uid="{00000000-0005-0000-0000-000077050000}"/>
    <cellStyle name="Normal 3 4 4" xfId="1400" xr:uid="{00000000-0005-0000-0000-000078050000}"/>
    <cellStyle name="Normal 3 5" xfId="1401" xr:uid="{00000000-0005-0000-0000-000079050000}"/>
    <cellStyle name="Normal 3 5 2" xfId="1402" xr:uid="{00000000-0005-0000-0000-00007A050000}"/>
    <cellStyle name="Normal 3 5 2 2" xfId="1403" xr:uid="{00000000-0005-0000-0000-00007B050000}"/>
    <cellStyle name="Normal 3 5 2 3" xfId="1404" xr:uid="{00000000-0005-0000-0000-00007C050000}"/>
    <cellStyle name="Normal 3 5 3" xfId="1405" xr:uid="{00000000-0005-0000-0000-00007D050000}"/>
    <cellStyle name="Normal 3 5 4" xfId="1406" xr:uid="{00000000-0005-0000-0000-00007E050000}"/>
    <cellStyle name="Normal 3 5 5" xfId="1407" xr:uid="{00000000-0005-0000-0000-00007F050000}"/>
    <cellStyle name="Normal 3 6" xfId="1408" xr:uid="{00000000-0005-0000-0000-000080050000}"/>
    <cellStyle name="Normal 3 6 2" xfId="1409" xr:uid="{00000000-0005-0000-0000-000081050000}"/>
    <cellStyle name="Normal 3 7" xfId="1410" xr:uid="{00000000-0005-0000-0000-000082050000}"/>
    <cellStyle name="Normal 3 7 2" xfId="1411" xr:uid="{00000000-0005-0000-0000-000083050000}"/>
    <cellStyle name="Normal 3 8" xfId="1412" xr:uid="{00000000-0005-0000-0000-000084050000}"/>
    <cellStyle name="Normal 3_Contractors KPIs for QFM-Rev2 0" xfId="1413" xr:uid="{00000000-0005-0000-0000-000085050000}"/>
    <cellStyle name="Normal 30" xfId="1414" xr:uid="{00000000-0005-0000-0000-000086050000}"/>
    <cellStyle name="Normal 30 2" xfId="1415" xr:uid="{00000000-0005-0000-0000-000087050000}"/>
    <cellStyle name="Normal 30 2 2" xfId="1416" xr:uid="{00000000-0005-0000-0000-000088050000}"/>
    <cellStyle name="Normal 30 2 2 2" xfId="1417" xr:uid="{00000000-0005-0000-0000-000089050000}"/>
    <cellStyle name="Normal 30 2 2 2 2" xfId="1418" xr:uid="{00000000-0005-0000-0000-00008A050000}"/>
    <cellStyle name="Normal 30 2 2 2 3" xfId="1419" xr:uid="{00000000-0005-0000-0000-00008B050000}"/>
    <cellStyle name="Normal 30 2 2 3" xfId="1420" xr:uid="{00000000-0005-0000-0000-00008C050000}"/>
    <cellStyle name="Normal 30 2 2 4" xfId="1421" xr:uid="{00000000-0005-0000-0000-00008D050000}"/>
    <cellStyle name="Normal 30 2 3" xfId="1422" xr:uid="{00000000-0005-0000-0000-00008E050000}"/>
    <cellStyle name="Normal 30 2 3 2" xfId="1423" xr:uid="{00000000-0005-0000-0000-00008F050000}"/>
    <cellStyle name="Normal 30 2 3 3" xfId="1424" xr:uid="{00000000-0005-0000-0000-000090050000}"/>
    <cellStyle name="Normal 30 2 4" xfId="1425" xr:uid="{00000000-0005-0000-0000-000091050000}"/>
    <cellStyle name="Normal 30 2 5" xfId="1426" xr:uid="{00000000-0005-0000-0000-000092050000}"/>
    <cellStyle name="Normal 30 3" xfId="1427" xr:uid="{00000000-0005-0000-0000-000093050000}"/>
    <cellStyle name="Normal 30 3 2" xfId="1428" xr:uid="{00000000-0005-0000-0000-000094050000}"/>
    <cellStyle name="Normal 30 3 2 2" xfId="1429" xr:uid="{00000000-0005-0000-0000-000095050000}"/>
    <cellStyle name="Normal 30 3 2 3" xfId="1430" xr:uid="{00000000-0005-0000-0000-000096050000}"/>
    <cellStyle name="Normal 30 3 3" xfId="1431" xr:uid="{00000000-0005-0000-0000-000097050000}"/>
    <cellStyle name="Normal 30 3 4" xfId="1432" xr:uid="{00000000-0005-0000-0000-000098050000}"/>
    <cellStyle name="Normal 30 4" xfId="1433" xr:uid="{00000000-0005-0000-0000-000099050000}"/>
    <cellStyle name="Normal 30 4 2" xfId="1434" xr:uid="{00000000-0005-0000-0000-00009A050000}"/>
    <cellStyle name="Normal 30 4 3" xfId="1435" xr:uid="{00000000-0005-0000-0000-00009B050000}"/>
    <cellStyle name="Normal 30 5" xfId="1436" xr:uid="{00000000-0005-0000-0000-00009C050000}"/>
    <cellStyle name="Normal 30 6" xfId="1437" xr:uid="{00000000-0005-0000-0000-00009D050000}"/>
    <cellStyle name="Normal 31" xfId="1438" xr:uid="{00000000-0005-0000-0000-00009E050000}"/>
    <cellStyle name="Normal 31 2" xfId="1439" xr:uid="{00000000-0005-0000-0000-00009F050000}"/>
    <cellStyle name="Normal 31 2 2" xfId="1440" xr:uid="{00000000-0005-0000-0000-0000A0050000}"/>
    <cellStyle name="Normal 31 2 2 2" xfId="1441" xr:uid="{00000000-0005-0000-0000-0000A1050000}"/>
    <cellStyle name="Normal 31 2 2 2 2" xfId="1442" xr:uid="{00000000-0005-0000-0000-0000A2050000}"/>
    <cellStyle name="Normal 31 2 2 2 3" xfId="1443" xr:uid="{00000000-0005-0000-0000-0000A3050000}"/>
    <cellStyle name="Normal 31 2 2 3" xfId="1444" xr:uid="{00000000-0005-0000-0000-0000A4050000}"/>
    <cellStyle name="Normal 31 2 2 4" xfId="1445" xr:uid="{00000000-0005-0000-0000-0000A5050000}"/>
    <cellStyle name="Normal 31 2 3" xfId="1446" xr:uid="{00000000-0005-0000-0000-0000A6050000}"/>
    <cellStyle name="Normal 31 2 3 2" xfId="1447" xr:uid="{00000000-0005-0000-0000-0000A7050000}"/>
    <cellStyle name="Normal 31 2 3 3" xfId="1448" xr:uid="{00000000-0005-0000-0000-0000A8050000}"/>
    <cellStyle name="Normal 31 2 4" xfId="1449" xr:uid="{00000000-0005-0000-0000-0000A9050000}"/>
    <cellStyle name="Normal 31 2 5" xfId="1450" xr:uid="{00000000-0005-0000-0000-0000AA050000}"/>
    <cellStyle name="Normal 31 3" xfId="1451" xr:uid="{00000000-0005-0000-0000-0000AB050000}"/>
    <cellStyle name="Normal 31 3 2" xfId="1452" xr:uid="{00000000-0005-0000-0000-0000AC050000}"/>
    <cellStyle name="Normal 31 3 2 2" xfId="1453" xr:uid="{00000000-0005-0000-0000-0000AD050000}"/>
    <cellStyle name="Normal 31 3 2 3" xfId="1454" xr:uid="{00000000-0005-0000-0000-0000AE050000}"/>
    <cellStyle name="Normal 31 3 3" xfId="1455" xr:uid="{00000000-0005-0000-0000-0000AF050000}"/>
    <cellStyle name="Normal 31 3 4" xfId="1456" xr:uid="{00000000-0005-0000-0000-0000B0050000}"/>
    <cellStyle name="Normal 31 4" xfId="1457" xr:uid="{00000000-0005-0000-0000-0000B1050000}"/>
    <cellStyle name="Normal 31 4 2" xfId="1458" xr:uid="{00000000-0005-0000-0000-0000B2050000}"/>
    <cellStyle name="Normal 31 4 3" xfId="1459" xr:uid="{00000000-0005-0000-0000-0000B3050000}"/>
    <cellStyle name="Normal 31 5" xfId="1460" xr:uid="{00000000-0005-0000-0000-0000B4050000}"/>
    <cellStyle name="Normal 31 6" xfId="1461" xr:uid="{00000000-0005-0000-0000-0000B5050000}"/>
    <cellStyle name="Normal 32" xfId="1462" xr:uid="{00000000-0005-0000-0000-0000B6050000}"/>
    <cellStyle name="Normal 32 2" xfId="1463" xr:uid="{00000000-0005-0000-0000-0000B7050000}"/>
    <cellStyle name="Normal 32 2 2" xfId="1464" xr:uid="{00000000-0005-0000-0000-0000B8050000}"/>
    <cellStyle name="Normal 32 2 2 2" xfId="1465" xr:uid="{00000000-0005-0000-0000-0000B9050000}"/>
    <cellStyle name="Normal 32 2 2 2 2" xfId="1466" xr:uid="{00000000-0005-0000-0000-0000BA050000}"/>
    <cellStyle name="Normal 32 2 2 2 3" xfId="1467" xr:uid="{00000000-0005-0000-0000-0000BB050000}"/>
    <cellStyle name="Normal 32 2 2 3" xfId="1468" xr:uid="{00000000-0005-0000-0000-0000BC050000}"/>
    <cellStyle name="Normal 32 2 2 4" xfId="1469" xr:uid="{00000000-0005-0000-0000-0000BD050000}"/>
    <cellStyle name="Normal 32 2 3" xfId="1470" xr:uid="{00000000-0005-0000-0000-0000BE050000}"/>
    <cellStyle name="Normal 32 2 3 2" xfId="1471" xr:uid="{00000000-0005-0000-0000-0000BF050000}"/>
    <cellStyle name="Normal 32 2 3 3" xfId="1472" xr:uid="{00000000-0005-0000-0000-0000C0050000}"/>
    <cellStyle name="Normal 32 2 4" xfId="1473" xr:uid="{00000000-0005-0000-0000-0000C1050000}"/>
    <cellStyle name="Normal 32 2 5" xfId="1474" xr:uid="{00000000-0005-0000-0000-0000C2050000}"/>
    <cellStyle name="Normal 32 3" xfId="1475" xr:uid="{00000000-0005-0000-0000-0000C3050000}"/>
    <cellStyle name="Normal 32 3 2" xfId="1476" xr:uid="{00000000-0005-0000-0000-0000C4050000}"/>
    <cellStyle name="Normal 32 3 2 2" xfId="1477" xr:uid="{00000000-0005-0000-0000-0000C5050000}"/>
    <cellStyle name="Normal 32 3 2 3" xfId="1478" xr:uid="{00000000-0005-0000-0000-0000C6050000}"/>
    <cellStyle name="Normal 32 3 3" xfId="1479" xr:uid="{00000000-0005-0000-0000-0000C7050000}"/>
    <cellStyle name="Normal 32 3 4" xfId="1480" xr:uid="{00000000-0005-0000-0000-0000C8050000}"/>
    <cellStyle name="Normal 32 4" xfId="1481" xr:uid="{00000000-0005-0000-0000-0000C9050000}"/>
    <cellStyle name="Normal 32 4 2" xfId="1482" xr:uid="{00000000-0005-0000-0000-0000CA050000}"/>
    <cellStyle name="Normal 32 4 3" xfId="1483" xr:uid="{00000000-0005-0000-0000-0000CB050000}"/>
    <cellStyle name="Normal 32 5" xfId="1484" xr:uid="{00000000-0005-0000-0000-0000CC050000}"/>
    <cellStyle name="Normal 32 6" xfId="1485" xr:uid="{00000000-0005-0000-0000-0000CD050000}"/>
    <cellStyle name="Normal 33" xfId="1486" xr:uid="{00000000-0005-0000-0000-0000CE050000}"/>
    <cellStyle name="Normal 33 2" xfId="1487" xr:uid="{00000000-0005-0000-0000-0000CF050000}"/>
    <cellStyle name="Normal 33 2 2" xfId="1488" xr:uid="{00000000-0005-0000-0000-0000D0050000}"/>
    <cellStyle name="Normal 33 2 2 2" xfId="1489" xr:uid="{00000000-0005-0000-0000-0000D1050000}"/>
    <cellStyle name="Normal 33 2 2 2 2" xfId="1490" xr:uid="{00000000-0005-0000-0000-0000D2050000}"/>
    <cellStyle name="Normal 33 2 2 2 3" xfId="1491" xr:uid="{00000000-0005-0000-0000-0000D3050000}"/>
    <cellStyle name="Normal 33 2 2 3" xfId="1492" xr:uid="{00000000-0005-0000-0000-0000D4050000}"/>
    <cellStyle name="Normal 33 2 2 4" xfId="1493" xr:uid="{00000000-0005-0000-0000-0000D5050000}"/>
    <cellStyle name="Normal 33 2 3" xfId="1494" xr:uid="{00000000-0005-0000-0000-0000D6050000}"/>
    <cellStyle name="Normal 33 2 3 2" xfId="1495" xr:uid="{00000000-0005-0000-0000-0000D7050000}"/>
    <cellStyle name="Normal 33 2 3 3" xfId="1496" xr:uid="{00000000-0005-0000-0000-0000D8050000}"/>
    <cellStyle name="Normal 33 2 4" xfId="1497" xr:uid="{00000000-0005-0000-0000-0000D9050000}"/>
    <cellStyle name="Normal 33 2 5" xfId="1498" xr:uid="{00000000-0005-0000-0000-0000DA050000}"/>
    <cellStyle name="Normal 33 3" xfId="1499" xr:uid="{00000000-0005-0000-0000-0000DB050000}"/>
    <cellStyle name="Normal 33 3 2" xfId="1500" xr:uid="{00000000-0005-0000-0000-0000DC050000}"/>
    <cellStyle name="Normal 33 3 2 2" xfId="1501" xr:uid="{00000000-0005-0000-0000-0000DD050000}"/>
    <cellStyle name="Normal 33 3 2 3" xfId="1502" xr:uid="{00000000-0005-0000-0000-0000DE050000}"/>
    <cellStyle name="Normal 33 3 3" xfId="1503" xr:uid="{00000000-0005-0000-0000-0000DF050000}"/>
    <cellStyle name="Normal 33 3 4" xfId="1504" xr:uid="{00000000-0005-0000-0000-0000E0050000}"/>
    <cellStyle name="Normal 33 4" xfId="1505" xr:uid="{00000000-0005-0000-0000-0000E1050000}"/>
    <cellStyle name="Normal 33 4 2" xfId="1506" xr:uid="{00000000-0005-0000-0000-0000E2050000}"/>
    <cellStyle name="Normal 33 4 3" xfId="1507" xr:uid="{00000000-0005-0000-0000-0000E3050000}"/>
    <cellStyle name="Normal 33 5" xfId="1508" xr:uid="{00000000-0005-0000-0000-0000E4050000}"/>
    <cellStyle name="Normal 33 6" xfId="1509" xr:uid="{00000000-0005-0000-0000-0000E5050000}"/>
    <cellStyle name="Normal 34" xfId="1510" xr:uid="{00000000-0005-0000-0000-0000E6050000}"/>
    <cellStyle name="Normal 34 2" xfId="1511" xr:uid="{00000000-0005-0000-0000-0000E7050000}"/>
    <cellStyle name="Normal 34 2 2" xfId="1512" xr:uid="{00000000-0005-0000-0000-0000E8050000}"/>
    <cellStyle name="Normal 34 2 2 2" xfId="1513" xr:uid="{00000000-0005-0000-0000-0000E9050000}"/>
    <cellStyle name="Normal 34 2 2 2 2" xfId="1514" xr:uid="{00000000-0005-0000-0000-0000EA050000}"/>
    <cellStyle name="Normal 34 2 2 2 3" xfId="1515" xr:uid="{00000000-0005-0000-0000-0000EB050000}"/>
    <cellStyle name="Normal 34 2 2 3" xfId="1516" xr:uid="{00000000-0005-0000-0000-0000EC050000}"/>
    <cellStyle name="Normal 34 2 2 4" xfId="1517" xr:uid="{00000000-0005-0000-0000-0000ED050000}"/>
    <cellStyle name="Normal 34 2 3" xfId="1518" xr:uid="{00000000-0005-0000-0000-0000EE050000}"/>
    <cellStyle name="Normal 34 2 3 2" xfId="1519" xr:uid="{00000000-0005-0000-0000-0000EF050000}"/>
    <cellStyle name="Normal 34 2 3 3" xfId="1520" xr:uid="{00000000-0005-0000-0000-0000F0050000}"/>
    <cellStyle name="Normal 34 2 4" xfId="1521" xr:uid="{00000000-0005-0000-0000-0000F1050000}"/>
    <cellStyle name="Normal 34 2 5" xfId="1522" xr:uid="{00000000-0005-0000-0000-0000F2050000}"/>
    <cellStyle name="Normal 34 3" xfId="1523" xr:uid="{00000000-0005-0000-0000-0000F3050000}"/>
    <cellStyle name="Normal 34 3 2" xfId="1524" xr:uid="{00000000-0005-0000-0000-0000F4050000}"/>
    <cellStyle name="Normal 34 3 2 2" xfId="1525" xr:uid="{00000000-0005-0000-0000-0000F5050000}"/>
    <cellStyle name="Normal 34 3 2 3" xfId="1526" xr:uid="{00000000-0005-0000-0000-0000F6050000}"/>
    <cellStyle name="Normal 34 3 3" xfId="1527" xr:uid="{00000000-0005-0000-0000-0000F7050000}"/>
    <cellStyle name="Normal 34 3 4" xfId="1528" xr:uid="{00000000-0005-0000-0000-0000F8050000}"/>
    <cellStyle name="Normal 34 4" xfId="1529" xr:uid="{00000000-0005-0000-0000-0000F9050000}"/>
    <cellStyle name="Normal 34 4 2" xfId="1530" xr:uid="{00000000-0005-0000-0000-0000FA050000}"/>
    <cellStyle name="Normal 34 4 3" xfId="1531" xr:uid="{00000000-0005-0000-0000-0000FB050000}"/>
    <cellStyle name="Normal 34 5" xfId="1532" xr:uid="{00000000-0005-0000-0000-0000FC050000}"/>
    <cellStyle name="Normal 34 6" xfId="1533" xr:uid="{00000000-0005-0000-0000-0000FD050000}"/>
    <cellStyle name="Normal 35" xfId="1534" xr:uid="{00000000-0005-0000-0000-0000FE050000}"/>
    <cellStyle name="Normal 35 2" xfId="1535" xr:uid="{00000000-0005-0000-0000-0000FF050000}"/>
    <cellStyle name="Normal 35 2 2" xfId="1536" xr:uid="{00000000-0005-0000-0000-000000060000}"/>
    <cellStyle name="Normal 35 2 2 2" xfId="1537" xr:uid="{00000000-0005-0000-0000-000001060000}"/>
    <cellStyle name="Normal 35 2 2 2 2" xfId="1538" xr:uid="{00000000-0005-0000-0000-000002060000}"/>
    <cellStyle name="Normal 35 2 2 2 3" xfId="1539" xr:uid="{00000000-0005-0000-0000-000003060000}"/>
    <cellStyle name="Normal 35 2 2 3" xfId="1540" xr:uid="{00000000-0005-0000-0000-000004060000}"/>
    <cellStyle name="Normal 35 2 2 4" xfId="1541" xr:uid="{00000000-0005-0000-0000-000005060000}"/>
    <cellStyle name="Normal 35 2 3" xfId="1542" xr:uid="{00000000-0005-0000-0000-000006060000}"/>
    <cellStyle name="Normal 35 2 3 2" xfId="1543" xr:uid="{00000000-0005-0000-0000-000007060000}"/>
    <cellStyle name="Normal 35 2 3 3" xfId="1544" xr:uid="{00000000-0005-0000-0000-000008060000}"/>
    <cellStyle name="Normal 35 2 4" xfId="1545" xr:uid="{00000000-0005-0000-0000-000009060000}"/>
    <cellStyle name="Normal 35 2 5" xfId="1546" xr:uid="{00000000-0005-0000-0000-00000A060000}"/>
    <cellStyle name="Normal 35 3" xfId="1547" xr:uid="{00000000-0005-0000-0000-00000B060000}"/>
    <cellStyle name="Normal 35 3 2" xfId="1548" xr:uid="{00000000-0005-0000-0000-00000C060000}"/>
    <cellStyle name="Normal 35 3 2 2" xfId="1549" xr:uid="{00000000-0005-0000-0000-00000D060000}"/>
    <cellStyle name="Normal 35 3 2 3" xfId="1550" xr:uid="{00000000-0005-0000-0000-00000E060000}"/>
    <cellStyle name="Normal 35 3 3" xfId="1551" xr:uid="{00000000-0005-0000-0000-00000F060000}"/>
    <cellStyle name="Normal 35 3 4" xfId="1552" xr:uid="{00000000-0005-0000-0000-000010060000}"/>
    <cellStyle name="Normal 35 4" xfId="1553" xr:uid="{00000000-0005-0000-0000-000011060000}"/>
    <cellStyle name="Normal 35 4 2" xfId="1554" xr:uid="{00000000-0005-0000-0000-000012060000}"/>
    <cellStyle name="Normal 35 4 3" xfId="1555" xr:uid="{00000000-0005-0000-0000-000013060000}"/>
    <cellStyle name="Normal 35 5" xfId="1556" xr:uid="{00000000-0005-0000-0000-000014060000}"/>
    <cellStyle name="Normal 35 6" xfId="1557" xr:uid="{00000000-0005-0000-0000-000015060000}"/>
    <cellStyle name="Normal 36" xfId="1558" xr:uid="{00000000-0005-0000-0000-000016060000}"/>
    <cellStyle name="Normal 36 2" xfId="1559" xr:uid="{00000000-0005-0000-0000-000017060000}"/>
    <cellStyle name="Normal 37" xfId="1560" xr:uid="{00000000-0005-0000-0000-000018060000}"/>
    <cellStyle name="Normal 37 2" xfId="1561" xr:uid="{00000000-0005-0000-0000-000019060000}"/>
    <cellStyle name="Normal 38" xfId="1562" xr:uid="{00000000-0005-0000-0000-00001A060000}"/>
    <cellStyle name="Normal 38 2" xfId="1563" xr:uid="{00000000-0005-0000-0000-00001B060000}"/>
    <cellStyle name="Normal 39" xfId="1564" xr:uid="{00000000-0005-0000-0000-00001C060000}"/>
    <cellStyle name="Normal 39 2" xfId="1565" xr:uid="{00000000-0005-0000-0000-00001D060000}"/>
    <cellStyle name="Normal 4" xfId="1566" xr:uid="{00000000-0005-0000-0000-00001E060000}"/>
    <cellStyle name="Normal 4 2" xfId="1567" xr:uid="{00000000-0005-0000-0000-00001F060000}"/>
    <cellStyle name="Normal 4 2 2" xfId="1568" xr:uid="{00000000-0005-0000-0000-000020060000}"/>
    <cellStyle name="Normal 4 2 2 2" xfId="1569" xr:uid="{00000000-0005-0000-0000-000021060000}"/>
    <cellStyle name="Normal 4 2 2 2 2" xfId="1570" xr:uid="{00000000-0005-0000-0000-000022060000}"/>
    <cellStyle name="Normal 4 2 2 2 3" xfId="1571" xr:uid="{00000000-0005-0000-0000-000023060000}"/>
    <cellStyle name="Normal 4 2 2 3" xfId="1572" xr:uid="{00000000-0005-0000-0000-000024060000}"/>
    <cellStyle name="Normal 4 2 2 4" xfId="1573" xr:uid="{00000000-0005-0000-0000-000025060000}"/>
    <cellStyle name="Normal 4 2 3" xfId="1574" xr:uid="{00000000-0005-0000-0000-000026060000}"/>
    <cellStyle name="Normal 4 2 3 2" xfId="1575" xr:uid="{00000000-0005-0000-0000-000027060000}"/>
    <cellStyle name="Normal 4 2 3 3" xfId="1576" xr:uid="{00000000-0005-0000-0000-000028060000}"/>
    <cellStyle name="Normal 4 2 4" xfId="1577" xr:uid="{00000000-0005-0000-0000-000029060000}"/>
    <cellStyle name="Normal 4 2 5" xfId="1578" xr:uid="{00000000-0005-0000-0000-00002A060000}"/>
    <cellStyle name="Normal 4 3" xfId="1579" xr:uid="{00000000-0005-0000-0000-00002B060000}"/>
    <cellStyle name="Normal 4 3 2" xfId="1580" xr:uid="{00000000-0005-0000-0000-00002C060000}"/>
    <cellStyle name="Normal 4 3 2 2" xfId="1581" xr:uid="{00000000-0005-0000-0000-00002D060000}"/>
    <cellStyle name="Normal 4 3 2 3" xfId="1582" xr:uid="{00000000-0005-0000-0000-00002E060000}"/>
    <cellStyle name="Normal 4 3 3" xfId="1583" xr:uid="{00000000-0005-0000-0000-00002F060000}"/>
    <cellStyle name="Normal 4 3 3 2" xfId="1584" xr:uid="{00000000-0005-0000-0000-000030060000}"/>
    <cellStyle name="Normal 4 3 4" xfId="1585" xr:uid="{00000000-0005-0000-0000-000031060000}"/>
    <cellStyle name="Normal 4 4" xfId="1586" xr:uid="{00000000-0005-0000-0000-000032060000}"/>
    <cellStyle name="Normal 4 4 2" xfId="1587" xr:uid="{00000000-0005-0000-0000-000033060000}"/>
    <cellStyle name="Normal 4 4 3" xfId="1588" xr:uid="{00000000-0005-0000-0000-000034060000}"/>
    <cellStyle name="Normal 4 5" xfId="1589" xr:uid="{00000000-0005-0000-0000-000035060000}"/>
    <cellStyle name="Normal 4 5 2" xfId="1590" xr:uid="{00000000-0005-0000-0000-000036060000}"/>
    <cellStyle name="Normal 4 6" xfId="1591" xr:uid="{00000000-0005-0000-0000-000037060000}"/>
    <cellStyle name="Normal 4 7" xfId="1592" xr:uid="{00000000-0005-0000-0000-000038060000}"/>
    <cellStyle name="Normal 40" xfId="1593" xr:uid="{00000000-0005-0000-0000-000039060000}"/>
    <cellStyle name="Normal 40 2" xfId="1594" xr:uid="{00000000-0005-0000-0000-00003A060000}"/>
    <cellStyle name="Normal 41" xfId="1595" xr:uid="{00000000-0005-0000-0000-00003B060000}"/>
    <cellStyle name="Normal 41 2" xfId="1596" xr:uid="{00000000-0005-0000-0000-00003C060000}"/>
    <cellStyle name="Normal 42" xfId="1597" xr:uid="{00000000-0005-0000-0000-00003D060000}"/>
    <cellStyle name="Normal 42 2" xfId="1598" xr:uid="{00000000-0005-0000-0000-00003E060000}"/>
    <cellStyle name="Normal 43" xfId="1599" xr:uid="{00000000-0005-0000-0000-00003F060000}"/>
    <cellStyle name="Normal 43 2" xfId="1600" xr:uid="{00000000-0005-0000-0000-000040060000}"/>
    <cellStyle name="Normal 44" xfId="1601" xr:uid="{00000000-0005-0000-0000-000041060000}"/>
    <cellStyle name="Normal 44 2" xfId="1602" xr:uid="{00000000-0005-0000-0000-000042060000}"/>
    <cellStyle name="Normal 45" xfId="1603" xr:uid="{00000000-0005-0000-0000-000043060000}"/>
    <cellStyle name="Normal 45 2" xfId="1604" xr:uid="{00000000-0005-0000-0000-000044060000}"/>
    <cellStyle name="Normal 46" xfId="1605" xr:uid="{00000000-0005-0000-0000-000045060000}"/>
    <cellStyle name="Normal 46 2" xfId="1606" xr:uid="{00000000-0005-0000-0000-000046060000}"/>
    <cellStyle name="Normal 47" xfId="1607" xr:uid="{00000000-0005-0000-0000-000047060000}"/>
    <cellStyle name="Normal 47 2" xfId="1608" xr:uid="{00000000-0005-0000-0000-000048060000}"/>
    <cellStyle name="Normal 48" xfId="1609" xr:uid="{00000000-0005-0000-0000-000049060000}"/>
    <cellStyle name="Normal 48 2" xfId="1610" xr:uid="{00000000-0005-0000-0000-00004A060000}"/>
    <cellStyle name="Normal 49" xfId="1611" xr:uid="{00000000-0005-0000-0000-00004B060000}"/>
    <cellStyle name="Normal 49 2" xfId="1612" xr:uid="{00000000-0005-0000-0000-00004C060000}"/>
    <cellStyle name="Normal 490" xfId="1613" xr:uid="{00000000-0005-0000-0000-00004D060000}"/>
    <cellStyle name="Normal 5" xfId="1614" xr:uid="{00000000-0005-0000-0000-00004E060000}"/>
    <cellStyle name="Normal 5 2" xfId="1615" xr:uid="{00000000-0005-0000-0000-00004F060000}"/>
    <cellStyle name="Normal 5 2 2" xfId="1616" xr:uid="{00000000-0005-0000-0000-000050060000}"/>
    <cellStyle name="Normal 5 3" xfId="1617" xr:uid="{00000000-0005-0000-0000-000051060000}"/>
    <cellStyle name="Normal 5 4" xfId="1618" xr:uid="{00000000-0005-0000-0000-000052060000}"/>
    <cellStyle name="Normal 5 5" xfId="1619" xr:uid="{00000000-0005-0000-0000-000053060000}"/>
    <cellStyle name="Normal 5_Contractors KPIs for QFM-Rev2 0" xfId="1620" xr:uid="{00000000-0005-0000-0000-000054060000}"/>
    <cellStyle name="Normal 50" xfId="1621" xr:uid="{00000000-0005-0000-0000-000055060000}"/>
    <cellStyle name="Normal 50 2" xfId="1622" xr:uid="{00000000-0005-0000-0000-000056060000}"/>
    <cellStyle name="Normal 50 2 2" xfId="1623" xr:uid="{00000000-0005-0000-0000-000057060000}"/>
    <cellStyle name="Normal 50 2 2 2" xfId="1624" xr:uid="{00000000-0005-0000-0000-000058060000}"/>
    <cellStyle name="Normal 50 2 2 2 2" xfId="1625" xr:uid="{00000000-0005-0000-0000-000059060000}"/>
    <cellStyle name="Normal 50 2 2 2 3" xfId="1626" xr:uid="{00000000-0005-0000-0000-00005A060000}"/>
    <cellStyle name="Normal 50 2 2 3" xfId="1627" xr:uid="{00000000-0005-0000-0000-00005B060000}"/>
    <cellStyle name="Normal 50 2 2 4" xfId="1628" xr:uid="{00000000-0005-0000-0000-00005C060000}"/>
    <cellStyle name="Normal 50 2 3" xfId="1629" xr:uid="{00000000-0005-0000-0000-00005D060000}"/>
    <cellStyle name="Normal 50 2 3 2" xfId="1630" xr:uid="{00000000-0005-0000-0000-00005E060000}"/>
    <cellStyle name="Normal 50 2 3 3" xfId="1631" xr:uid="{00000000-0005-0000-0000-00005F060000}"/>
    <cellStyle name="Normal 50 2 4" xfId="1632" xr:uid="{00000000-0005-0000-0000-000060060000}"/>
    <cellStyle name="Normal 50 2 5" xfId="1633" xr:uid="{00000000-0005-0000-0000-000061060000}"/>
    <cellStyle name="Normal 50 3" xfId="1634" xr:uid="{00000000-0005-0000-0000-000062060000}"/>
    <cellStyle name="Normal 50 3 2" xfId="1635" xr:uid="{00000000-0005-0000-0000-000063060000}"/>
    <cellStyle name="Normal 50 3 2 2" xfId="1636" xr:uid="{00000000-0005-0000-0000-000064060000}"/>
    <cellStyle name="Normal 50 3 2 3" xfId="1637" xr:uid="{00000000-0005-0000-0000-000065060000}"/>
    <cellStyle name="Normal 50 3 3" xfId="1638" xr:uid="{00000000-0005-0000-0000-000066060000}"/>
    <cellStyle name="Normal 50 3 4" xfId="1639" xr:uid="{00000000-0005-0000-0000-000067060000}"/>
    <cellStyle name="Normal 50 4" xfId="1640" xr:uid="{00000000-0005-0000-0000-000068060000}"/>
    <cellStyle name="Normal 50 4 2" xfId="1641" xr:uid="{00000000-0005-0000-0000-000069060000}"/>
    <cellStyle name="Normal 50 4 3" xfId="1642" xr:uid="{00000000-0005-0000-0000-00006A060000}"/>
    <cellStyle name="Normal 50 5" xfId="1643" xr:uid="{00000000-0005-0000-0000-00006B060000}"/>
    <cellStyle name="Normal 50 6" xfId="1644" xr:uid="{00000000-0005-0000-0000-00006C060000}"/>
    <cellStyle name="Normal 51" xfId="1645" xr:uid="{00000000-0005-0000-0000-00006D060000}"/>
    <cellStyle name="Normal 51 2" xfId="1646" xr:uid="{00000000-0005-0000-0000-00006E060000}"/>
    <cellStyle name="Normal 51 2 2" xfId="1647" xr:uid="{00000000-0005-0000-0000-00006F060000}"/>
    <cellStyle name="Normal 51 2 2 2" xfId="1648" xr:uid="{00000000-0005-0000-0000-000070060000}"/>
    <cellStyle name="Normal 51 2 2 2 2" xfId="1649" xr:uid="{00000000-0005-0000-0000-000071060000}"/>
    <cellStyle name="Normal 51 2 2 2 3" xfId="1650" xr:uid="{00000000-0005-0000-0000-000072060000}"/>
    <cellStyle name="Normal 51 2 2 3" xfId="1651" xr:uid="{00000000-0005-0000-0000-000073060000}"/>
    <cellStyle name="Normal 51 2 2 4" xfId="1652" xr:uid="{00000000-0005-0000-0000-000074060000}"/>
    <cellStyle name="Normal 51 2 3" xfId="1653" xr:uid="{00000000-0005-0000-0000-000075060000}"/>
    <cellStyle name="Normal 51 2 3 2" xfId="1654" xr:uid="{00000000-0005-0000-0000-000076060000}"/>
    <cellStyle name="Normal 51 2 3 3" xfId="1655" xr:uid="{00000000-0005-0000-0000-000077060000}"/>
    <cellStyle name="Normal 51 2 4" xfId="1656" xr:uid="{00000000-0005-0000-0000-000078060000}"/>
    <cellStyle name="Normal 51 2 5" xfId="1657" xr:uid="{00000000-0005-0000-0000-000079060000}"/>
    <cellStyle name="Normal 51 3" xfId="1658" xr:uid="{00000000-0005-0000-0000-00007A060000}"/>
    <cellStyle name="Normal 51 3 2" xfId="1659" xr:uid="{00000000-0005-0000-0000-00007B060000}"/>
    <cellStyle name="Normal 51 3 2 2" xfId="1660" xr:uid="{00000000-0005-0000-0000-00007C060000}"/>
    <cellStyle name="Normal 51 3 2 3" xfId="1661" xr:uid="{00000000-0005-0000-0000-00007D060000}"/>
    <cellStyle name="Normal 51 3 3" xfId="1662" xr:uid="{00000000-0005-0000-0000-00007E060000}"/>
    <cellStyle name="Normal 51 3 4" xfId="1663" xr:uid="{00000000-0005-0000-0000-00007F060000}"/>
    <cellStyle name="Normal 51 4" xfId="1664" xr:uid="{00000000-0005-0000-0000-000080060000}"/>
    <cellStyle name="Normal 51 4 2" xfId="1665" xr:uid="{00000000-0005-0000-0000-000081060000}"/>
    <cellStyle name="Normal 51 4 3" xfId="1666" xr:uid="{00000000-0005-0000-0000-000082060000}"/>
    <cellStyle name="Normal 51 5" xfId="1667" xr:uid="{00000000-0005-0000-0000-000083060000}"/>
    <cellStyle name="Normal 51 6" xfId="1668" xr:uid="{00000000-0005-0000-0000-000084060000}"/>
    <cellStyle name="Normal 52" xfId="1669" xr:uid="{00000000-0005-0000-0000-000085060000}"/>
    <cellStyle name="Normal 52 2" xfId="1670" xr:uid="{00000000-0005-0000-0000-000086060000}"/>
    <cellStyle name="Normal 52 2 2" xfId="1671" xr:uid="{00000000-0005-0000-0000-000087060000}"/>
    <cellStyle name="Normal 52 2 2 2" xfId="1672" xr:uid="{00000000-0005-0000-0000-000088060000}"/>
    <cellStyle name="Normal 52 2 2 2 2" xfId="1673" xr:uid="{00000000-0005-0000-0000-000089060000}"/>
    <cellStyle name="Normal 52 2 2 2 3" xfId="1674" xr:uid="{00000000-0005-0000-0000-00008A060000}"/>
    <cellStyle name="Normal 52 2 2 3" xfId="1675" xr:uid="{00000000-0005-0000-0000-00008B060000}"/>
    <cellStyle name="Normal 52 2 2 4" xfId="1676" xr:uid="{00000000-0005-0000-0000-00008C060000}"/>
    <cellStyle name="Normal 52 2 3" xfId="1677" xr:uid="{00000000-0005-0000-0000-00008D060000}"/>
    <cellStyle name="Normal 52 2 3 2" xfId="1678" xr:uid="{00000000-0005-0000-0000-00008E060000}"/>
    <cellStyle name="Normal 52 2 3 3" xfId="1679" xr:uid="{00000000-0005-0000-0000-00008F060000}"/>
    <cellStyle name="Normal 52 2 4" xfId="1680" xr:uid="{00000000-0005-0000-0000-000090060000}"/>
    <cellStyle name="Normal 52 2 5" xfId="1681" xr:uid="{00000000-0005-0000-0000-000091060000}"/>
    <cellStyle name="Normal 52 3" xfId="1682" xr:uid="{00000000-0005-0000-0000-000092060000}"/>
    <cellStyle name="Normal 52 3 2" xfId="1683" xr:uid="{00000000-0005-0000-0000-000093060000}"/>
    <cellStyle name="Normal 52 3 2 2" xfId="1684" xr:uid="{00000000-0005-0000-0000-000094060000}"/>
    <cellStyle name="Normal 52 3 2 3" xfId="1685" xr:uid="{00000000-0005-0000-0000-000095060000}"/>
    <cellStyle name="Normal 52 3 3" xfId="1686" xr:uid="{00000000-0005-0000-0000-000096060000}"/>
    <cellStyle name="Normal 52 3 4" xfId="1687" xr:uid="{00000000-0005-0000-0000-000097060000}"/>
    <cellStyle name="Normal 52 4" xfId="1688" xr:uid="{00000000-0005-0000-0000-000098060000}"/>
    <cellStyle name="Normal 52 4 2" xfId="1689" xr:uid="{00000000-0005-0000-0000-000099060000}"/>
    <cellStyle name="Normal 52 4 3" xfId="1690" xr:uid="{00000000-0005-0000-0000-00009A060000}"/>
    <cellStyle name="Normal 52 5" xfId="1691" xr:uid="{00000000-0005-0000-0000-00009B060000}"/>
    <cellStyle name="Normal 52 6" xfId="1692" xr:uid="{00000000-0005-0000-0000-00009C060000}"/>
    <cellStyle name="Normal 53" xfId="1693" xr:uid="{00000000-0005-0000-0000-00009D060000}"/>
    <cellStyle name="Normal 53 2" xfId="1694" xr:uid="{00000000-0005-0000-0000-00009E060000}"/>
    <cellStyle name="Normal 53 2 2" xfId="1695" xr:uid="{00000000-0005-0000-0000-00009F060000}"/>
    <cellStyle name="Normal 53 2 2 2" xfId="1696" xr:uid="{00000000-0005-0000-0000-0000A0060000}"/>
    <cellStyle name="Normal 53 2 2 2 2" xfId="1697" xr:uid="{00000000-0005-0000-0000-0000A1060000}"/>
    <cellStyle name="Normal 53 2 2 2 3" xfId="1698" xr:uid="{00000000-0005-0000-0000-0000A2060000}"/>
    <cellStyle name="Normal 53 2 2 3" xfId="1699" xr:uid="{00000000-0005-0000-0000-0000A3060000}"/>
    <cellStyle name="Normal 53 2 2 4" xfId="1700" xr:uid="{00000000-0005-0000-0000-0000A4060000}"/>
    <cellStyle name="Normal 53 2 3" xfId="1701" xr:uid="{00000000-0005-0000-0000-0000A5060000}"/>
    <cellStyle name="Normal 53 2 3 2" xfId="1702" xr:uid="{00000000-0005-0000-0000-0000A6060000}"/>
    <cellStyle name="Normal 53 2 3 3" xfId="1703" xr:uid="{00000000-0005-0000-0000-0000A7060000}"/>
    <cellStyle name="Normal 53 2 4" xfId="1704" xr:uid="{00000000-0005-0000-0000-0000A8060000}"/>
    <cellStyle name="Normal 53 2 5" xfId="1705" xr:uid="{00000000-0005-0000-0000-0000A9060000}"/>
    <cellStyle name="Normal 53 3" xfId="1706" xr:uid="{00000000-0005-0000-0000-0000AA060000}"/>
    <cellStyle name="Normal 53 3 2" xfId="1707" xr:uid="{00000000-0005-0000-0000-0000AB060000}"/>
    <cellStyle name="Normal 53 3 2 2" xfId="1708" xr:uid="{00000000-0005-0000-0000-0000AC060000}"/>
    <cellStyle name="Normal 53 3 2 3" xfId="1709" xr:uid="{00000000-0005-0000-0000-0000AD060000}"/>
    <cellStyle name="Normal 53 3 3" xfId="1710" xr:uid="{00000000-0005-0000-0000-0000AE060000}"/>
    <cellStyle name="Normal 53 3 4" xfId="1711" xr:uid="{00000000-0005-0000-0000-0000AF060000}"/>
    <cellStyle name="Normal 53 4" xfId="1712" xr:uid="{00000000-0005-0000-0000-0000B0060000}"/>
    <cellStyle name="Normal 53 4 2" xfId="1713" xr:uid="{00000000-0005-0000-0000-0000B1060000}"/>
    <cellStyle name="Normal 53 4 3" xfId="1714" xr:uid="{00000000-0005-0000-0000-0000B2060000}"/>
    <cellStyle name="Normal 53 5" xfId="1715" xr:uid="{00000000-0005-0000-0000-0000B3060000}"/>
    <cellStyle name="Normal 53 6" xfId="1716" xr:uid="{00000000-0005-0000-0000-0000B4060000}"/>
    <cellStyle name="Normal 54" xfId="1717" xr:uid="{00000000-0005-0000-0000-0000B5060000}"/>
    <cellStyle name="Normal 54 2" xfId="1718" xr:uid="{00000000-0005-0000-0000-0000B6060000}"/>
    <cellStyle name="Normal 54 2 2" xfId="1719" xr:uid="{00000000-0005-0000-0000-0000B7060000}"/>
    <cellStyle name="Normal 54 2 2 2" xfId="1720" xr:uid="{00000000-0005-0000-0000-0000B8060000}"/>
    <cellStyle name="Normal 54 2 2 2 2" xfId="1721" xr:uid="{00000000-0005-0000-0000-0000B9060000}"/>
    <cellStyle name="Normal 54 2 2 2 3" xfId="1722" xr:uid="{00000000-0005-0000-0000-0000BA060000}"/>
    <cellStyle name="Normal 54 2 2 3" xfId="1723" xr:uid="{00000000-0005-0000-0000-0000BB060000}"/>
    <cellStyle name="Normal 54 2 2 4" xfId="1724" xr:uid="{00000000-0005-0000-0000-0000BC060000}"/>
    <cellStyle name="Normal 54 2 3" xfId="1725" xr:uid="{00000000-0005-0000-0000-0000BD060000}"/>
    <cellStyle name="Normal 54 2 3 2" xfId="1726" xr:uid="{00000000-0005-0000-0000-0000BE060000}"/>
    <cellStyle name="Normal 54 2 3 3" xfId="1727" xr:uid="{00000000-0005-0000-0000-0000BF060000}"/>
    <cellStyle name="Normal 54 2 4" xfId="1728" xr:uid="{00000000-0005-0000-0000-0000C0060000}"/>
    <cellStyle name="Normal 54 2 5" xfId="1729" xr:uid="{00000000-0005-0000-0000-0000C1060000}"/>
    <cellStyle name="Normal 54 3" xfId="1730" xr:uid="{00000000-0005-0000-0000-0000C2060000}"/>
    <cellStyle name="Normal 54 3 2" xfId="1731" xr:uid="{00000000-0005-0000-0000-0000C3060000}"/>
    <cellStyle name="Normal 54 3 2 2" xfId="1732" xr:uid="{00000000-0005-0000-0000-0000C4060000}"/>
    <cellStyle name="Normal 54 3 2 3" xfId="1733" xr:uid="{00000000-0005-0000-0000-0000C5060000}"/>
    <cellStyle name="Normal 54 3 3" xfId="1734" xr:uid="{00000000-0005-0000-0000-0000C6060000}"/>
    <cellStyle name="Normal 54 3 4" xfId="1735" xr:uid="{00000000-0005-0000-0000-0000C7060000}"/>
    <cellStyle name="Normal 54 4" xfId="1736" xr:uid="{00000000-0005-0000-0000-0000C8060000}"/>
    <cellStyle name="Normal 54 4 2" xfId="1737" xr:uid="{00000000-0005-0000-0000-0000C9060000}"/>
    <cellStyle name="Normal 54 4 3" xfId="1738" xr:uid="{00000000-0005-0000-0000-0000CA060000}"/>
    <cellStyle name="Normal 54 5" xfId="1739" xr:uid="{00000000-0005-0000-0000-0000CB060000}"/>
    <cellStyle name="Normal 54 6" xfId="1740" xr:uid="{00000000-0005-0000-0000-0000CC060000}"/>
    <cellStyle name="Normal 55" xfId="1741" xr:uid="{00000000-0005-0000-0000-0000CD060000}"/>
    <cellStyle name="Normal 55 2" xfId="1742" xr:uid="{00000000-0005-0000-0000-0000CE060000}"/>
    <cellStyle name="Normal 55 2 2" xfId="1743" xr:uid="{00000000-0005-0000-0000-0000CF060000}"/>
    <cellStyle name="Normal 55 2 2 2" xfId="1744" xr:uid="{00000000-0005-0000-0000-0000D0060000}"/>
    <cellStyle name="Normal 55 2 2 2 2" xfId="1745" xr:uid="{00000000-0005-0000-0000-0000D1060000}"/>
    <cellStyle name="Normal 55 2 2 2 3" xfId="1746" xr:uid="{00000000-0005-0000-0000-0000D2060000}"/>
    <cellStyle name="Normal 55 2 2 3" xfId="1747" xr:uid="{00000000-0005-0000-0000-0000D3060000}"/>
    <cellStyle name="Normal 55 2 2 4" xfId="1748" xr:uid="{00000000-0005-0000-0000-0000D4060000}"/>
    <cellStyle name="Normal 55 2 3" xfId="1749" xr:uid="{00000000-0005-0000-0000-0000D5060000}"/>
    <cellStyle name="Normal 55 2 3 2" xfId="1750" xr:uid="{00000000-0005-0000-0000-0000D6060000}"/>
    <cellStyle name="Normal 55 2 3 3" xfId="1751" xr:uid="{00000000-0005-0000-0000-0000D7060000}"/>
    <cellStyle name="Normal 55 2 4" xfId="1752" xr:uid="{00000000-0005-0000-0000-0000D8060000}"/>
    <cellStyle name="Normal 55 2 5" xfId="1753" xr:uid="{00000000-0005-0000-0000-0000D9060000}"/>
    <cellStyle name="Normal 55 3" xfId="1754" xr:uid="{00000000-0005-0000-0000-0000DA060000}"/>
    <cellStyle name="Normal 55 3 2" xfId="1755" xr:uid="{00000000-0005-0000-0000-0000DB060000}"/>
    <cellStyle name="Normal 55 3 2 2" xfId="1756" xr:uid="{00000000-0005-0000-0000-0000DC060000}"/>
    <cellStyle name="Normal 55 3 2 3" xfId="1757" xr:uid="{00000000-0005-0000-0000-0000DD060000}"/>
    <cellStyle name="Normal 55 3 3" xfId="1758" xr:uid="{00000000-0005-0000-0000-0000DE060000}"/>
    <cellStyle name="Normal 55 3 4" xfId="1759" xr:uid="{00000000-0005-0000-0000-0000DF060000}"/>
    <cellStyle name="Normal 55 4" xfId="1760" xr:uid="{00000000-0005-0000-0000-0000E0060000}"/>
    <cellStyle name="Normal 55 4 2" xfId="1761" xr:uid="{00000000-0005-0000-0000-0000E1060000}"/>
    <cellStyle name="Normal 55 4 3" xfId="1762" xr:uid="{00000000-0005-0000-0000-0000E2060000}"/>
    <cellStyle name="Normal 55 5" xfId="1763" xr:uid="{00000000-0005-0000-0000-0000E3060000}"/>
    <cellStyle name="Normal 55 6" xfId="1764" xr:uid="{00000000-0005-0000-0000-0000E4060000}"/>
    <cellStyle name="Normal 56" xfId="1765" xr:uid="{00000000-0005-0000-0000-0000E5060000}"/>
    <cellStyle name="Normal 56 2" xfId="1766" xr:uid="{00000000-0005-0000-0000-0000E6060000}"/>
    <cellStyle name="Normal 56 2 2" xfId="1767" xr:uid="{00000000-0005-0000-0000-0000E7060000}"/>
    <cellStyle name="Normal 56 2 2 2" xfId="1768" xr:uid="{00000000-0005-0000-0000-0000E8060000}"/>
    <cellStyle name="Normal 56 2 2 2 2" xfId="1769" xr:uid="{00000000-0005-0000-0000-0000E9060000}"/>
    <cellStyle name="Normal 56 2 2 2 3" xfId="1770" xr:uid="{00000000-0005-0000-0000-0000EA060000}"/>
    <cellStyle name="Normal 56 2 2 3" xfId="1771" xr:uid="{00000000-0005-0000-0000-0000EB060000}"/>
    <cellStyle name="Normal 56 2 2 4" xfId="1772" xr:uid="{00000000-0005-0000-0000-0000EC060000}"/>
    <cellStyle name="Normal 56 2 3" xfId="1773" xr:uid="{00000000-0005-0000-0000-0000ED060000}"/>
    <cellStyle name="Normal 56 2 3 2" xfId="1774" xr:uid="{00000000-0005-0000-0000-0000EE060000}"/>
    <cellStyle name="Normal 56 2 3 3" xfId="1775" xr:uid="{00000000-0005-0000-0000-0000EF060000}"/>
    <cellStyle name="Normal 56 2 4" xfId="1776" xr:uid="{00000000-0005-0000-0000-0000F0060000}"/>
    <cellStyle name="Normal 56 2 5" xfId="1777" xr:uid="{00000000-0005-0000-0000-0000F1060000}"/>
    <cellStyle name="Normal 56 3" xfId="1778" xr:uid="{00000000-0005-0000-0000-0000F2060000}"/>
    <cellStyle name="Normal 56 3 2" xfId="1779" xr:uid="{00000000-0005-0000-0000-0000F3060000}"/>
    <cellStyle name="Normal 56 3 2 2" xfId="1780" xr:uid="{00000000-0005-0000-0000-0000F4060000}"/>
    <cellStyle name="Normal 56 3 2 3" xfId="1781" xr:uid="{00000000-0005-0000-0000-0000F5060000}"/>
    <cellStyle name="Normal 56 3 3" xfId="1782" xr:uid="{00000000-0005-0000-0000-0000F6060000}"/>
    <cellStyle name="Normal 56 3 4" xfId="1783" xr:uid="{00000000-0005-0000-0000-0000F7060000}"/>
    <cellStyle name="Normal 56 4" xfId="1784" xr:uid="{00000000-0005-0000-0000-0000F8060000}"/>
    <cellStyle name="Normal 56 4 2" xfId="1785" xr:uid="{00000000-0005-0000-0000-0000F9060000}"/>
    <cellStyle name="Normal 56 4 3" xfId="1786" xr:uid="{00000000-0005-0000-0000-0000FA060000}"/>
    <cellStyle name="Normal 56 5" xfId="1787" xr:uid="{00000000-0005-0000-0000-0000FB060000}"/>
    <cellStyle name="Normal 56 6" xfId="1788" xr:uid="{00000000-0005-0000-0000-0000FC060000}"/>
    <cellStyle name="Normal 57" xfId="1789" xr:uid="{00000000-0005-0000-0000-0000FD060000}"/>
    <cellStyle name="Normal 57 2" xfId="1790" xr:uid="{00000000-0005-0000-0000-0000FE060000}"/>
    <cellStyle name="Normal 57 2 2" xfId="1791" xr:uid="{00000000-0005-0000-0000-0000FF060000}"/>
    <cellStyle name="Normal 57 2 2 2" xfId="1792" xr:uid="{00000000-0005-0000-0000-000000070000}"/>
    <cellStyle name="Normal 57 2 2 2 2" xfId="1793" xr:uid="{00000000-0005-0000-0000-000001070000}"/>
    <cellStyle name="Normal 57 2 2 2 3" xfId="1794" xr:uid="{00000000-0005-0000-0000-000002070000}"/>
    <cellStyle name="Normal 57 2 2 3" xfId="1795" xr:uid="{00000000-0005-0000-0000-000003070000}"/>
    <cellStyle name="Normal 57 2 2 4" xfId="1796" xr:uid="{00000000-0005-0000-0000-000004070000}"/>
    <cellStyle name="Normal 57 2 3" xfId="1797" xr:uid="{00000000-0005-0000-0000-000005070000}"/>
    <cellStyle name="Normal 57 2 3 2" xfId="1798" xr:uid="{00000000-0005-0000-0000-000006070000}"/>
    <cellStyle name="Normal 57 2 3 3" xfId="1799" xr:uid="{00000000-0005-0000-0000-000007070000}"/>
    <cellStyle name="Normal 57 2 4" xfId="1800" xr:uid="{00000000-0005-0000-0000-000008070000}"/>
    <cellStyle name="Normal 57 2 5" xfId="1801" xr:uid="{00000000-0005-0000-0000-000009070000}"/>
    <cellStyle name="Normal 57 3" xfId="1802" xr:uid="{00000000-0005-0000-0000-00000A070000}"/>
    <cellStyle name="Normal 57 3 2" xfId="1803" xr:uid="{00000000-0005-0000-0000-00000B070000}"/>
    <cellStyle name="Normal 57 3 2 2" xfId="1804" xr:uid="{00000000-0005-0000-0000-00000C070000}"/>
    <cellStyle name="Normal 57 3 2 3" xfId="1805" xr:uid="{00000000-0005-0000-0000-00000D070000}"/>
    <cellStyle name="Normal 57 3 3" xfId="1806" xr:uid="{00000000-0005-0000-0000-00000E070000}"/>
    <cellStyle name="Normal 57 3 4" xfId="1807" xr:uid="{00000000-0005-0000-0000-00000F070000}"/>
    <cellStyle name="Normal 57 4" xfId="1808" xr:uid="{00000000-0005-0000-0000-000010070000}"/>
    <cellStyle name="Normal 57 4 2" xfId="1809" xr:uid="{00000000-0005-0000-0000-000011070000}"/>
    <cellStyle name="Normal 57 4 3" xfId="1810" xr:uid="{00000000-0005-0000-0000-000012070000}"/>
    <cellStyle name="Normal 57 5" xfId="1811" xr:uid="{00000000-0005-0000-0000-000013070000}"/>
    <cellStyle name="Normal 57 6" xfId="1812" xr:uid="{00000000-0005-0000-0000-000014070000}"/>
    <cellStyle name="Normal 58" xfId="1813" xr:uid="{00000000-0005-0000-0000-000015070000}"/>
    <cellStyle name="Normal 58 2" xfId="1814" xr:uid="{00000000-0005-0000-0000-000016070000}"/>
    <cellStyle name="Normal 58 2 2" xfId="1815" xr:uid="{00000000-0005-0000-0000-000017070000}"/>
    <cellStyle name="Normal 58 2 2 2" xfId="1816" xr:uid="{00000000-0005-0000-0000-000018070000}"/>
    <cellStyle name="Normal 58 2 2 2 2" xfId="1817" xr:uid="{00000000-0005-0000-0000-000019070000}"/>
    <cellStyle name="Normal 58 2 2 2 3" xfId="1818" xr:uid="{00000000-0005-0000-0000-00001A070000}"/>
    <cellStyle name="Normal 58 2 2 3" xfId="1819" xr:uid="{00000000-0005-0000-0000-00001B070000}"/>
    <cellStyle name="Normal 58 2 2 4" xfId="1820" xr:uid="{00000000-0005-0000-0000-00001C070000}"/>
    <cellStyle name="Normal 58 2 3" xfId="1821" xr:uid="{00000000-0005-0000-0000-00001D070000}"/>
    <cellStyle name="Normal 58 2 3 2" xfId="1822" xr:uid="{00000000-0005-0000-0000-00001E070000}"/>
    <cellStyle name="Normal 58 2 3 3" xfId="1823" xr:uid="{00000000-0005-0000-0000-00001F070000}"/>
    <cellStyle name="Normal 58 2 4" xfId="1824" xr:uid="{00000000-0005-0000-0000-000020070000}"/>
    <cellStyle name="Normal 58 2 5" xfId="1825" xr:uid="{00000000-0005-0000-0000-000021070000}"/>
    <cellStyle name="Normal 58 3" xfId="1826" xr:uid="{00000000-0005-0000-0000-000022070000}"/>
    <cellStyle name="Normal 58 3 2" xfId="1827" xr:uid="{00000000-0005-0000-0000-000023070000}"/>
    <cellStyle name="Normal 58 3 2 2" xfId="1828" xr:uid="{00000000-0005-0000-0000-000024070000}"/>
    <cellStyle name="Normal 58 3 2 3" xfId="1829" xr:uid="{00000000-0005-0000-0000-000025070000}"/>
    <cellStyle name="Normal 58 3 3" xfId="1830" xr:uid="{00000000-0005-0000-0000-000026070000}"/>
    <cellStyle name="Normal 58 3 4" xfId="1831" xr:uid="{00000000-0005-0000-0000-000027070000}"/>
    <cellStyle name="Normal 58 4" xfId="1832" xr:uid="{00000000-0005-0000-0000-000028070000}"/>
    <cellStyle name="Normal 58 4 2" xfId="1833" xr:uid="{00000000-0005-0000-0000-000029070000}"/>
    <cellStyle name="Normal 58 4 3" xfId="1834" xr:uid="{00000000-0005-0000-0000-00002A070000}"/>
    <cellStyle name="Normal 58 5" xfId="1835" xr:uid="{00000000-0005-0000-0000-00002B070000}"/>
    <cellStyle name="Normal 58 6" xfId="1836" xr:uid="{00000000-0005-0000-0000-00002C070000}"/>
    <cellStyle name="Normal 59" xfId="1837" xr:uid="{00000000-0005-0000-0000-00002D070000}"/>
    <cellStyle name="Normal 59 2" xfId="1838" xr:uid="{00000000-0005-0000-0000-00002E070000}"/>
    <cellStyle name="Normal 59 2 2" xfId="1839" xr:uid="{00000000-0005-0000-0000-00002F070000}"/>
    <cellStyle name="Normal 59 2 2 2" xfId="1840" xr:uid="{00000000-0005-0000-0000-000030070000}"/>
    <cellStyle name="Normal 59 2 2 2 2" xfId="1841" xr:uid="{00000000-0005-0000-0000-000031070000}"/>
    <cellStyle name="Normal 59 2 2 2 3" xfId="1842" xr:uid="{00000000-0005-0000-0000-000032070000}"/>
    <cellStyle name="Normal 59 2 2 3" xfId="1843" xr:uid="{00000000-0005-0000-0000-000033070000}"/>
    <cellStyle name="Normal 59 2 2 4" xfId="1844" xr:uid="{00000000-0005-0000-0000-000034070000}"/>
    <cellStyle name="Normal 59 2 3" xfId="1845" xr:uid="{00000000-0005-0000-0000-000035070000}"/>
    <cellStyle name="Normal 59 2 3 2" xfId="1846" xr:uid="{00000000-0005-0000-0000-000036070000}"/>
    <cellStyle name="Normal 59 2 3 3" xfId="1847" xr:uid="{00000000-0005-0000-0000-000037070000}"/>
    <cellStyle name="Normal 59 2 4" xfId="1848" xr:uid="{00000000-0005-0000-0000-000038070000}"/>
    <cellStyle name="Normal 59 2 5" xfId="1849" xr:uid="{00000000-0005-0000-0000-000039070000}"/>
    <cellStyle name="Normal 59 3" xfId="1850" xr:uid="{00000000-0005-0000-0000-00003A070000}"/>
    <cellStyle name="Normal 59 3 2" xfId="1851" xr:uid="{00000000-0005-0000-0000-00003B070000}"/>
    <cellStyle name="Normal 59 3 2 2" xfId="1852" xr:uid="{00000000-0005-0000-0000-00003C070000}"/>
    <cellStyle name="Normal 59 3 2 3" xfId="1853" xr:uid="{00000000-0005-0000-0000-00003D070000}"/>
    <cellStyle name="Normal 59 3 3" xfId="1854" xr:uid="{00000000-0005-0000-0000-00003E070000}"/>
    <cellStyle name="Normal 59 3 4" xfId="1855" xr:uid="{00000000-0005-0000-0000-00003F070000}"/>
    <cellStyle name="Normal 59 4" xfId="1856" xr:uid="{00000000-0005-0000-0000-000040070000}"/>
    <cellStyle name="Normal 59 4 2" xfId="1857" xr:uid="{00000000-0005-0000-0000-000041070000}"/>
    <cellStyle name="Normal 59 4 3" xfId="1858" xr:uid="{00000000-0005-0000-0000-000042070000}"/>
    <cellStyle name="Normal 59 5" xfId="1859" xr:uid="{00000000-0005-0000-0000-000043070000}"/>
    <cellStyle name="Normal 59 6" xfId="1860" xr:uid="{00000000-0005-0000-0000-000044070000}"/>
    <cellStyle name="Normal 6" xfId="1861" xr:uid="{00000000-0005-0000-0000-000045070000}"/>
    <cellStyle name="Normal 6 2" xfId="1862" xr:uid="{00000000-0005-0000-0000-000046070000}"/>
    <cellStyle name="Normal 6 2 2" xfId="1863" xr:uid="{00000000-0005-0000-0000-000047070000}"/>
    <cellStyle name="Normal 6 3" xfId="1864" xr:uid="{00000000-0005-0000-0000-000048070000}"/>
    <cellStyle name="Normal 6 3 2" xfId="1865" xr:uid="{00000000-0005-0000-0000-000049070000}"/>
    <cellStyle name="Normal 6 3 2 2" xfId="1866" xr:uid="{00000000-0005-0000-0000-00004A070000}"/>
    <cellStyle name="Normal 6 3 2 2 2" xfId="1867" xr:uid="{00000000-0005-0000-0000-00004B070000}"/>
    <cellStyle name="Normal 6 3 2 2 2 2" xfId="1868" xr:uid="{00000000-0005-0000-0000-00004C070000}"/>
    <cellStyle name="Normal 6 3 2 2 2 3" xfId="1869" xr:uid="{00000000-0005-0000-0000-00004D070000}"/>
    <cellStyle name="Normal 6 3 2 2 3" xfId="1870" xr:uid="{00000000-0005-0000-0000-00004E070000}"/>
    <cellStyle name="Normal 6 3 2 2 4" xfId="1871" xr:uid="{00000000-0005-0000-0000-00004F070000}"/>
    <cellStyle name="Normal 6 3 2 3" xfId="1872" xr:uid="{00000000-0005-0000-0000-000050070000}"/>
    <cellStyle name="Normal 6 3 2 3 2" xfId="1873" xr:uid="{00000000-0005-0000-0000-000051070000}"/>
    <cellStyle name="Normal 6 3 2 3 3" xfId="1874" xr:uid="{00000000-0005-0000-0000-000052070000}"/>
    <cellStyle name="Normal 6 3 2 4" xfId="1875" xr:uid="{00000000-0005-0000-0000-000053070000}"/>
    <cellStyle name="Normal 6 3 2 5" xfId="1876" xr:uid="{00000000-0005-0000-0000-000054070000}"/>
    <cellStyle name="Normal 6 3 3" xfId="1877" xr:uid="{00000000-0005-0000-0000-000055070000}"/>
    <cellStyle name="Normal 6 3 3 2" xfId="1878" xr:uid="{00000000-0005-0000-0000-000056070000}"/>
    <cellStyle name="Normal 6 3 3 2 2" xfId="1879" xr:uid="{00000000-0005-0000-0000-000057070000}"/>
    <cellStyle name="Normal 6 3 3 2 3" xfId="1880" xr:uid="{00000000-0005-0000-0000-000058070000}"/>
    <cellStyle name="Normal 6 3 3 3" xfId="1881" xr:uid="{00000000-0005-0000-0000-000059070000}"/>
    <cellStyle name="Normal 6 3 3 4" xfId="1882" xr:uid="{00000000-0005-0000-0000-00005A070000}"/>
    <cellStyle name="Normal 6 3 4" xfId="1883" xr:uid="{00000000-0005-0000-0000-00005B070000}"/>
    <cellStyle name="Normal 6 3 4 2" xfId="1884" xr:uid="{00000000-0005-0000-0000-00005C070000}"/>
    <cellStyle name="Normal 6 3 4 3" xfId="1885" xr:uid="{00000000-0005-0000-0000-00005D070000}"/>
    <cellStyle name="Normal 6 3 5" xfId="1886" xr:uid="{00000000-0005-0000-0000-00005E070000}"/>
    <cellStyle name="Normal 6 3 6" xfId="1887" xr:uid="{00000000-0005-0000-0000-00005F070000}"/>
    <cellStyle name="Normal 6 4" xfId="1888" xr:uid="{00000000-0005-0000-0000-000060070000}"/>
    <cellStyle name="Normal 6_Contractors KPIs for QFM-Rev2 0" xfId="1889" xr:uid="{00000000-0005-0000-0000-000061070000}"/>
    <cellStyle name="Normal 60" xfId="1890" xr:uid="{00000000-0005-0000-0000-000062070000}"/>
    <cellStyle name="Normal 60 2" xfId="1891" xr:uid="{00000000-0005-0000-0000-000063070000}"/>
    <cellStyle name="Normal 60 2 2" xfId="1892" xr:uid="{00000000-0005-0000-0000-000064070000}"/>
    <cellStyle name="Normal 60 2 2 2" xfId="1893" xr:uid="{00000000-0005-0000-0000-000065070000}"/>
    <cellStyle name="Normal 60 2 2 2 2" xfId="1894" xr:uid="{00000000-0005-0000-0000-000066070000}"/>
    <cellStyle name="Normal 60 2 2 2 3" xfId="1895" xr:uid="{00000000-0005-0000-0000-000067070000}"/>
    <cellStyle name="Normal 60 2 2 3" xfId="1896" xr:uid="{00000000-0005-0000-0000-000068070000}"/>
    <cellStyle name="Normal 60 2 2 4" xfId="1897" xr:uid="{00000000-0005-0000-0000-000069070000}"/>
    <cellStyle name="Normal 60 2 3" xfId="1898" xr:uid="{00000000-0005-0000-0000-00006A070000}"/>
    <cellStyle name="Normal 60 2 3 2" xfId="1899" xr:uid="{00000000-0005-0000-0000-00006B070000}"/>
    <cellStyle name="Normal 60 2 3 3" xfId="1900" xr:uid="{00000000-0005-0000-0000-00006C070000}"/>
    <cellStyle name="Normal 60 2 4" xfId="1901" xr:uid="{00000000-0005-0000-0000-00006D070000}"/>
    <cellStyle name="Normal 60 2 5" xfId="1902" xr:uid="{00000000-0005-0000-0000-00006E070000}"/>
    <cellStyle name="Normal 60 3" xfId="1903" xr:uid="{00000000-0005-0000-0000-00006F070000}"/>
    <cellStyle name="Normal 60 3 2" xfId="1904" xr:uid="{00000000-0005-0000-0000-000070070000}"/>
    <cellStyle name="Normal 60 3 2 2" xfId="1905" xr:uid="{00000000-0005-0000-0000-000071070000}"/>
    <cellStyle name="Normal 60 3 2 3" xfId="1906" xr:uid="{00000000-0005-0000-0000-000072070000}"/>
    <cellStyle name="Normal 60 3 3" xfId="1907" xr:uid="{00000000-0005-0000-0000-000073070000}"/>
    <cellStyle name="Normal 60 3 4" xfId="1908" xr:uid="{00000000-0005-0000-0000-000074070000}"/>
    <cellStyle name="Normal 60 4" xfId="1909" xr:uid="{00000000-0005-0000-0000-000075070000}"/>
    <cellStyle name="Normal 60 4 2" xfId="1910" xr:uid="{00000000-0005-0000-0000-000076070000}"/>
    <cellStyle name="Normal 60 4 3" xfId="1911" xr:uid="{00000000-0005-0000-0000-000077070000}"/>
    <cellStyle name="Normal 60 5" xfId="1912" xr:uid="{00000000-0005-0000-0000-000078070000}"/>
    <cellStyle name="Normal 60 6" xfId="1913" xr:uid="{00000000-0005-0000-0000-000079070000}"/>
    <cellStyle name="Normal 61" xfId="1914" xr:uid="{00000000-0005-0000-0000-00007A070000}"/>
    <cellStyle name="Normal 61 2" xfId="1915" xr:uid="{00000000-0005-0000-0000-00007B070000}"/>
    <cellStyle name="Normal 61 2 2" xfId="1916" xr:uid="{00000000-0005-0000-0000-00007C070000}"/>
    <cellStyle name="Normal 61 2 2 2" xfId="1917" xr:uid="{00000000-0005-0000-0000-00007D070000}"/>
    <cellStyle name="Normal 61 2 2 2 2" xfId="1918" xr:uid="{00000000-0005-0000-0000-00007E070000}"/>
    <cellStyle name="Normal 61 2 2 2 3" xfId="1919" xr:uid="{00000000-0005-0000-0000-00007F070000}"/>
    <cellStyle name="Normal 61 2 2 3" xfId="1920" xr:uid="{00000000-0005-0000-0000-000080070000}"/>
    <cellStyle name="Normal 61 2 2 4" xfId="1921" xr:uid="{00000000-0005-0000-0000-000081070000}"/>
    <cellStyle name="Normal 61 2 3" xfId="1922" xr:uid="{00000000-0005-0000-0000-000082070000}"/>
    <cellStyle name="Normal 61 2 3 2" xfId="1923" xr:uid="{00000000-0005-0000-0000-000083070000}"/>
    <cellStyle name="Normal 61 2 3 3" xfId="1924" xr:uid="{00000000-0005-0000-0000-000084070000}"/>
    <cellStyle name="Normal 61 2 4" xfId="1925" xr:uid="{00000000-0005-0000-0000-000085070000}"/>
    <cellStyle name="Normal 61 2 5" xfId="1926" xr:uid="{00000000-0005-0000-0000-000086070000}"/>
    <cellStyle name="Normal 61 3" xfId="1927" xr:uid="{00000000-0005-0000-0000-000087070000}"/>
    <cellStyle name="Normal 61 3 2" xfId="1928" xr:uid="{00000000-0005-0000-0000-000088070000}"/>
    <cellStyle name="Normal 61 3 2 2" xfId="1929" xr:uid="{00000000-0005-0000-0000-000089070000}"/>
    <cellStyle name="Normal 61 3 2 3" xfId="1930" xr:uid="{00000000-0005-0000-0000-00008A070000}"/>
    <cellStyle name="Normal 61 3 3" xfId="1931" xr:uid="{00000000-0005-0000-0000-00008B070000}"/>
    <cellStyle name="Normal 61 3 4" xfId="1932" xr:uid="{00000000-0005-0000-0000-00008C070000}"/>
    <cellStyle name="Normal 61 4" xfId="1933" xr:uid="{00000000-0005-0000-0000-00008D070000}"/>
    <cellStyle name="Normal 61 4 2" xfId="1934" xr:uid="{00000000-0005-0000-0000-00008E070000}"/>
    <cellStyle name="Normal 61 4 3" xfId="1935" xr:uid="{00000000-0005-0000-0000-00008F070000}"/>
    <cellStyle name="Normal 61 5" xfId="1936" xr:uid="{00000000-0005-0000-0000-000090070000}"/>
    <cellStyle name="Normal 61 6" xfId="1937" xr:uid="{00000000-0005-0000-0000-000091070000}"/>
    <cellStyle name="Normal 62" xfId="1938" xr:uid="{00000000-0005-0000-0000-000092070000}"/>
    <cellStyle name="Normal 62 2" xfId="1939" xr:uid="{00000000-0005-0000-0000-000093070000}"/>
    <cellStyle name="Normal 62 2 2" xfId="1940" xr:uid="{00000000-0005-0000-0000-000094070000}"/>
    <cellStyle name="Normal 62 2 2 2" xfId="1941" xr:uid="{00000000-0005-0000-0000-000095070000}"/>
    <cellStyle name="Normal 62 2 2 2 2" xfId="1942" xr:uid="{00000000-0005-0000-0000-000096070000}"/>
    <cellStyle name="Normal 62 2 2 2 3" xfId="1943" xr:uid="{00000000-0005-0000-0000-000097070000}"/>
    <cellStyle name="Normal 62 2 2 3" xfId="1944" xr:uid="{00000000-0005-0000-0000-000098070000}"/>
    <cellStyle name="Normal 62 2 2 4" xfId="1945" xr:uid="{00000000-0005-0000-0000-000099070000}"/>
    <cellStyle name="Normal 62 2 3" xfId="1946" xr:uid="{00000000-0005-0000-0000-00009A070000}"/>
    <cellStyle name="Normal 62 2 3 2" xfId="1947" xr:uid="{00000000-0005-0000-0000-00009B070000}"/>
    <cellStyle name="Normal 62 2 3 3" xfId="1948" xr:uid="{00000000-0005-0000-0000-00009C070000}"/>
    <cellStyle name="Normal 62 2 4" xfId="1949" xr:uid="{00000000-0005-0000-0000-00009D070000}"/>
    <cellStyle name="Normal 62 2 5" xfId="1950" xr:uid="{00000000-0005-0000-0000-00009E070000}"/>
    <cellStyle name="Normal 62 3" xfId="1951" xr:uid="{00000000-0005-0000-0000-00009F070000}"/>
    <cellStyle name="Normal 62 3 2" xfId="1952" xr:uid="{00000000-0005-0000-0000-0000A0070000}"/>
    <cellStyle name="Normal 62 3 2 2" xfId="1953" xr:uid="{00000000-0005-0000-0000-0000A1070000}"/>
    <cellStyle name="Normal 62 3 2 3" xfId="1954" xr:uid="{00000000-0005-0000-0000-0000A2070000}"/>
    <cellStyle name="Normal 62 3 3" xfId="1955" xr:uid="{00000000-0005-0000-0000-0000A3070000}"/>
    <cellStyle name="Normal 62 3 4" xfId="1956" xr:uid="{00000000-0005-0000-0000-0000A4070000}"/>
    <cellStyle name="Normal 62 4" xfId="1957" xr:uid="{00000000-0005-0000-0000-0000A5070000}"/>
    <cellStyle name="Normal 62 4 2" xfId="1958" xr:uid="{00000000-0005-0000-0000-0000A6070000}"/>
    <cellStyle name="Normal 62 4 3" xfId="1959" xr:uid="{00000000-0005-0000-0000-0000A7070000}"/>
    <cellStyle name="Normal 62 5" xfId="1960" xr:uid="{00000000-0005-0000-0000-0000A8070000}"/>
    <cellStyle name="Normal 62 6" xfId="1961" xr:uid="{00000000-0005-0000-0000-0000A9070000}"/>
    <cellStyle name="Normal 63" xfId="1962" xr:uid="{00000000-0005-0000-0000-0000AA070000}"/>
    <cellStyle name="Normal 63 2" xfId="1963" xr:uid="{00000000-0005-0000-0000-0000AB070000}"/>
    <cellStyle name="Normal 64" xfId="1964" xr:uid="{00000000-0005-0000-0000-0000AC070000}"/>
    <cellStyle name="Normal 64 2" xfId="1965" xr:uid="{00000000-0005-0000-0000-0000AD070000}"/>
    <cellStyle name="Normal 65" xfId="1966" xr:uid="{00000000-0005-0000-0000-0000AE070000}"/>
    <cellStyle name="Normal 66" xfId="1967" xr:uid="{00000000-0005-0000-0000-0000AF070000}"/>
    <cellStyle name="Normal 67" xfId="1968" xr:uid="{00000000-0005-0000-0000-0000B0070000}"/>
    <cellStyle name="Normal 68" xfId="1969" xr:uid="{00000000-0005-0000-0000-0000B1070000}"/>
    <cellStyle name="Normal 69" xfId="1970" xr:uid="{00000000-0005-0000-0000-0000B2070000}"/>
    <cellStyle name="Normal 7" xfId="1971" xr:uid="{00000000-0005-0000-0000-0000B3070000}"/>
    <cellStyle name="Normal 7 10" xfId="1972" xr:uid="{00000000-0005-0000-0000-0000B4070000}"/>
    <cellStyle name="Normal 7 2" xfId="1973" xr:uid="{00000000-0005-0000-0000-0000B5070000}"/>
    <cellStyle name="Normal 7 2 2" xfId="1974" xr:uid="{00000000-0005-0000-0000-0000B6070000}"/>
    <cellStyle name="Normal 7 2 2 2" xfId="1975" xr:uid="{00000000-0005-0000-0000-0000B7070000}"/>
    <cellStyle name="Normal 7 2 2 2 2" xfId="1976" xr:uid="{00000000-0005-0000-0000-0000B8070000}"/>
    <cellStyle name="Normal 7 2 2 2 3" xfId="1977" xr:uid="{00000000-0005-0000-0000-0000B9070000}"/>
    <cellStyle name="Normal 7 2 2 2 4" xfId="1978" xr:uid="{00000000-0005-0000-0000-0000BA070000}"/>
    <cellStyle name="Normal 7 2 2 2_Contractors KPIs for QFM-Rev2 0" xfId="1979" xr:uid="{00000000-0005-0000-0000-0000BB070000}"/>
    <cellStyle name="Normal 7 2 2 3" xfId="1980" xr:uid="{00000000-0005-0000-0000-0000BC070000}"/>
    <cellStyle name="Normal 7 2 2 4" xfId="1981" xr:uid="{00000000-0005-0000-0000-0000BD070000}"/>
    <cellStyle name="Normal 7 2 2 5" xfId="1982" xr:uid="{00000000-0005-0000-0000-0000BE070000}"/>
    <cellStyle name="Normal 7 2 2_Contractors KPIs for QFM-Rev2 0" xfId="1983" xr:uid="{00000000-0005-0000-0000-0000BF070000}"/>
    <cellStyle name="Normal 7 2 3" xfId="1984" xr:uid="{00000000-0005-0000-0000-0000C0070000}"/>
    <cellStyle name="Normal 7 2 4" xfId="1985" xr:uid="{00000000-0005-0000-0000-0000C1070000}"/>
    <cellStyle name="Normal 7 2 5" xfId="1986" xr:uid="{00000000-0005-0000-0000-0000C2070000}"/>
    <cellStyle name="Normal 7 2 6" xfId="1987" xr:uid="{00000000-0005-0000-0000-0000C3070000}"/>
    <cellStyle name="Normal 7 2_Total Calcs" xfId="1988" xr:uid="{00000000-0005-0000-0000-0000C4070000}"/>
    <cellStyle name="Normal 7 3" xfId="1989" xr:uid="{00000000-0005-0000-0000-0000C5070000}"/>
    <cellStyle name="Normal 7 3 2" xfId="1990" xr:uid="{00000000-0005-0000-0000-0000C6070000}"/>
    <cellStyle name="Normal 7 3 2 2" xfId="1991" xr:uid="{00000000-0005-0000-0000-0000C7070000}"/>
    <cellStyle name="Normal 7 3 2 3" xfId="1992" xr:uid="{00000000-0005-0000-0000-0000C8070000}"/>
    <cellStyle name="Normal 7 3 2 4" xfId="1993" xr:uid="{00000000-0005-0000-0000-0000C9070000}"/>
    <cellStyle name="Normal 7 3 2_Contractors KPIs for QFM-Rev2 0" xfId="1994" xr:uid="{00000000-0005-0000-0000-0000CA070000}"/>
    <cellStyle name="Normal 7 3 3" xfId="1995" xr:uid="{00000000-0005-0000-0000-0000CB070000}"/>
    <cellStyle name="Normal 7 3 4" xfId="1996" xr:uid="{00000000-0005-0000-0000-0000CC070000}"/>
    <cellStyle name="Normal 7 3 5" xfId="1997" xr:uid="{00000000-0005-0000-0000-0000CD070000}"/>
    <cellStyle name="Normal 7 3_Contractors KPIs for QFM-Rev2 0" xfId="1998" xr:uid="{00000000-0005-0000-0000-0000CE070000}"/>
    <cellStyle name="Normal 7 4" xfId="1999" xr:uid="{00000000-0005-0000-0000-0000CF070000}"/>
    <cellStyle name="Normal 7 5" xfId="2000" xr:uid="{00000000-0005-0000-0000-0000D0070000}"/>
    <cellStyle name="Normal 7 6" xfId="2001" xr:uid="{00000000-0005-0000-0000-0000D1070000}"/>
    <cellStyle name="Normal 7 7" xfId="2002" xr:uid="{00000000-0005-0000-0000-0000D2070000}"/>
    <cellStyle name="Normal 7 8" xfId="2003" xr:uid="{00000000-0005-0000-0000-0000D3070000}"/>
    <cellStyle name="Normal 7 9" xfId="2004" xr:uid="{00000000-0005-0000-0000-0000D4070000}"/>
    <cellStyle name="Normal 7_Contractors KPIs for QFM-Rev2 0" xfId="2005" xr:uid="{00000000-0005-0000-0000-0000D5070000}"/>
    <cellStyle name="Normal 70" xfId="2006" xr:uid="{00000000-0005-0000-0000-0000D6070000}"/>
    <cellStyle name="Normal 71" xfId="2007" xr:uid="{00000000-0005-0000-0000-0000D7070000}"/>
    <cellStyle name="Normal 72" xfId="2008" xr:uid="{00000000-0005-0000-0000-0000D8070000}"/>
    <cellStyle name="Normal 73" xfId="2009" xr:uid="{00000000-0005-0000-0000-0000D9070000}"/>
    <cellStyle name="Normal 74" xfId="2010" xr:uid="{00000000-0005-0000-0000-0000DA070000}"/>
    <cellStyle name="Normal 75" xfId="2011" xr:uid="{00000000-0005-0000-0000-0000DB070000}"/>
    <cellStyle name="Normal 76" xfId="2012" xr:uid="{00000000-0005-0000-0000-0000DC070000}"/>
    <cellStyle name="Normal 77" xfId="2013" xr:uid="{00000000-0005-0000-0000-0000DD070000}"/>
    <cellStyle name="Normal 78" xfId="2014" xr:uid="{00000000-0005-0000-0000-0000DE070000}"/>
    <cellStyle name="Normal 78 2" xfId="2015" xr:uid="{00000000-0005-0000-0000-0000DF070000}"/>
    <cellStyle name="Normal 79" xfId="2016" xr:uid="{00000000-0005-0000-0000-0000E0070000}"/>
    <cellStyle name="Normal 79 2" xfId="2017" xr:uid="{00000000-0005-0000-0000-0000E1070000}"/>
    <cellStyle name="Normal 8" xfId="2018" xr:uid="{00000000-0005-0000-0000-0000E2070000}"/>
    <cellStyle name="Normal 8 2" xfId="2019" xr:uid="{00000000-0005-0000-0000-0000E3070000}"/>
    <cellStyle name="Normal 8 2 2" xfId="2020" xr:uid="{00000000-0005-0000-0000-0000E4070000}"/>
    <cellStyle name="Normal 8 3" xfId="2021" xr:uid="{00000000-0005-0000-0000-0000E5070000}"/>
    <cellStyle name="Normal 8_Contractors KPIs for QFM-Rev2 0" xfId="2022" xr:uid="{00000000-0005-0000-0000-0000E6070000}"/>
    <cellStyle name="Normal 80" xfId="2023" xr:uid="{00000000-0005-0000-0000-0000E7070000}"/>
    <cellStyle name="Normal 81" xfId="2024" xr:uid="{00000000-0005-0000-0000-0000E8070000}"/>
    <cellStyle name="Normal 82" xfId="2025" xr:uid="{00000000-0005-0000-0000-0000E9070000}"/>
    <cellStyle name="Normal 83" xfId="2026" xr:uid="{00000000-0005-0000-0000-0000EA070000}"/>
    <cellStyle name="Normal 84" xfId="2027" xr:uid="{00000000-0005-0000-0000-0000EB070000}"/>
    <cellStyle name="Normal 85" xfId="2028" xr:uid="{00000000-0005-0000-0000-0000EC070000}"/>
    <cellStyle name="Normal 85 2" xfId="2029" xr:uid="{00000000-0005-0000-0000-0000ED070000}"/>
    <cellStyle name="Normal 85 2 2" xfId="2030" xr:uid="{00000000-0005-0000-0000-0000EE070000}"/>
    <cellStyle name="Normal 85 2 2 2" xfId="2031" xr:uid="{00000000-0005-0000-0000-0000EF070000}"/>
    <cellStyle name="Normal 85 2 2 2 2" xfId="2032" xr:uid="{00000000-0005-0000-0000-0000F0070000}"/>
    <cellStyle name="Normal 85 2 2 2 3" xfId="2033" xr:uid="{00000000-0005-0000-0000-0000F1070000}"/>
    <cellStyle name="Normal 85 2 2 3" xfId="2034" xr:uid="{00000000-0005-0000-0000-0000F2070000}"/>
    <cellStyle name="Normal 85 2 2 4" xfId="2035" xr:uid="{00000000-0005-0000-0000-0000F3070000}"/>
    <cellStyle name="Normal 85 2 3" xfId="2036" xr:uid="{00000000-0005-0000-0000-0000F4070000}"/>
    <cellStyle name="Normal 85 2 3 2" xfId="2037" xr:uid="{00000000-0005-0000-0000-0000F5070000}"/>
    <cellStyle name="Normal 85 2 3 3" xfId="2038" xr:uid="{00000000-0005-0000-0000-0000F6070000}"/>
    <cellStyle name="Normal 85 2 4" xfId="2039" xr:uid="{00000000-0005-0000-0000-0000F7070000}"/>
    <cellStyle name="Normal 85 2 5" xfId="2040" xr:uid="{00000000-0005-0000-0000-0000F8070000}"/>
    <cellStyle name="Normal 85 3" xfId="2041" xr:uid="{00000000-0005-0000-0000-0000F9070000}"/>
    <cellStyle name="Normal 85 3 2" xfId="2042" xr:uid="{00000000-0005-0000-0000-0000FA070000}"/>
    <cellStyle name="Normal 85 3 2 2" xfId="2043" xr:uid="{00000000-0005-0000-0000-0000FB070000}"/>
    <cellStyle name="Normal 85 3 2 3" xfId="2044" xr:uid="{00000000-0005-0000-0000-0000FC070000}"/>
    <cellStyle name="Normal 85 3 3" xfId="2045" xr:uid="{00000000-0005-0000-0000-0000FD070000}"/>
    <cellStyle name="Normal 85 3 4" xfId="2046" xr:uid="{00000000-0005-0000-0000-0000FE070000}"/>
    <cellStyle name="Normal 85 4" xfId="2047" xr:uid="{00000000-0005-0000-0000-0000FF070000}"/>
    <cellStyle name="Normal 85 4 2" xfId="2048" xr:uid="{00000000-0005-0000-0000-000000080000}"/>
    <cellStyle name="Normal 85 4 3" xfId="2049" xr:uid="{00000000-0005-0000-0000-000001080000}"/>
    <cellStyle name="Normal 85 5" xfId="2050" xr:uid="{00000000-0005-0000-0000-000002080000}"/>
    <cellStyle name="Normal 85 6" xfId="2051" xr:uid="{00000000-0005-0000-0000-000003080000}"/>
    <cellStyle name="Normal 86" xfId="2052" xr:uid="{00000000-0005-0000-0000-000004080000}"/>
    <cellStyle name="Normal 86 2" xfId="2053" xr:uid="{00000000-0005-0000-0000-000005080000}"/>
    <cellStyle name="Normal 86 2 2" xfId="2054" xr:uid="{00000000-0005-0000-0000-000006080000}"/>
    <cellStyle name="Normal 86 2 2 2" xfId="2055" xr:uid="{00000000-0005-0000-0000-000007080000}"/>
    <cellStyle name="Normal 86 2 2 2 2" xfId="2056" xr:uid="{00000000-0005-0000-0000-000008080000}"/>
    <cellStyle name="Normal 86 2 2 2 3" xfId="2057" xr:uid="{00000000-0005-0000-0000-000009080000}"/>
    <cellStyle name="Normal 86 2 2 3" xfId="2058" xr:uid="{00000000-0005-0000-0000-00000A080000}"/>
    <cellStyle name="Normal 86 2 2 4" xfId="2059" xr:uid="{00000000-0005-0000-0000-00000B080000}"/>
    <cellStyle name="Normal 86 2 3" xfId="2060" xr:uid="{00000000-0005-0000-0000-00000C080000}"/>
    <cellStyle name="Normal 86 2 3 2" xfId="2061" xr:uid="{00000000-0005-0000-0000-00000D080000}"/>
    <cellStyle name="Normal 86 2 3 3" xfId="2062" xr:uid="{00000000-0005-0000-0000-00000E080000}"/>
    <cellStyle name="Normal 86 2 4" xfId="2063" xr:uid="{00000000-0005-0000-0000-00000F080000}"/>
    <cellStyle name="Normal 86 2 5" xfId="2064" xr:uid="{00000000-0005-0000-0000-000010080000}"/>
    <cellStyle name="Normal 86 3" xfId="2065" xr:uid="{00000000-0005-0000-0000-000011080000}"/>
    <cellStyle name="Normal 86 3 2" xfId="2066" xr:uid="{00000000-0005-0000-0000-000012080000}"/>
    <cellStyle name="Normal 86 3 2 2" xfId="2067" xr:uid="{00000000-0005-0000-0000-000013080000}"/>
    <cellStyle name="Normal 86 3 2 3" xfId="2068" xr:uid="{00000000-0005-0000-0000-000014080000}"/>
    <cellStyle name="Normal 86 3 3" xfId="2069" xr:uid="{00000000-0005-0000-0000-000015080000}"/>
    <cellStyle name="Normal 86 3 4" xfId="2070" xr:uid="{00000000-0005-0000-0000-000016080000}"/>
    <cellStyle name="Normal 86 4" xfId="2071" xr:uid="{00000000-0005-0000-0000-000017080000}"/>
    <cellStyle name="Normal 86 4 2" xfId="2072" xr:uid="{00000000-0005-0000-0000-000018080000}"/>
    <cellStyle name="Normal 86 4 3" xfId="2073" xr:uid="{00000000-0005-0000-0000-000019080000}"/>
    <cellStyle name="Normal 86 5" xfId="2074" xr:uid="{00000000-0005-0000-0000-00001A080000}"/>
    <cellStyle name="Normal 86 6" xfId="2075" xr:uid="{00000000-0005-0000-0000-00001B080000}"/>
    <cellStyle name="Normal 87" xfId="2076" xr:uid="{00000000-0005-0000-0000-00001C080000}"/>
    <cellStyle name="Normal 87 2" xfId="2077" xr:uid="{00000000-0005-0000-0000-00001D080000}"/>
    <cellStyle name="Normal 87 2 2" xfId="2078" xr:uid="{00000000-0005-0000-0000-00001E080000}"/>
    <cellStyle name="Normal 87 2 2 2" xfId="2079" xr:uid="{00000000-0005-0000-0000-00001F080000}"/>
    <cellStyle name="Normal 87 2 2 2 2" xfId="2080" xr:uid="{00000000-0005-0000-0000-000020080000}"/>
    <cellStyle name="Normal 87 2 2 2 3" xfId="2081" xr:uid="{00000000-0005-0000-0000-000021080000}"/>
    <cellStyle name="Normal 87 2 2 3" xfId="2082" xr:uid="{00000000-0005-0000-0000-000022080000}"/>
    <cellStyle name="Normal 87 2 2 4" xfId="2083" xr:uid="{00000000-0005-0000-0000-000023080000}"/>
    <cellStyle name="Normal 87 2 3" xfId="2084" xr:uid="{00000000-0005-0000-0000-000024080000}"/>
    <cellStyle name="Normal 87 2 3 2" xfId="2085" xr:uid="{00000000-0005-0000-0000-000025080000}"/>
    <cellStyle name="Normal 87 2 3 3" xfId="2086" xr:uid="{00000000-0005-0000-0000-000026080000}"/>
    <cellStyle name="Normal 87 2 4" xfId="2087" xr:uid="{00000000-0005-0000-0000-000027080000}"/>
    <cellStyle name="Normal 87 2 5" xfId="2088" xr:uid="{00000000-0005-0000-0000-000028080000}"/>
    <cellStyle name="Normal 87 3" xfId="2089" xr:uid="{00000000-0005-0000-0000-000029080000}"/>
    <cellStyle name="Normal 87 3 2" xfId="2090" xr:uid="{00000000-0005-0000-0000-00002A080000}"/>
    <cellStyle name="Normal 87 3 2 2" xfId="2091" xr:uid="{00000000-0005-0000-0000-00002B080000}"/>
    <cellStyle name="Normal 87 3 2 3" xfId="2092" xr:uid="{00000000-0005-0000-0000-00002C080000}"/>
    <cellStyle name="Normal 87 3 3" xfId="2093" xr:uid="{00000000-0005-0000-0000-00002D080000}"/>
    <cellStyle name="Normal 87 3 4" xfId="2094" xr:uid="{00000000-0005-0000-0000-00002E080000}"/>
    <cellStyle name="Normal 87 4" xfId="2095" xr:uid="{00000000-0005-0000-0000-00002F080000}"/>
    <cellStyle name="Normal 87 4 2" xfId="2096" xr:uid="{00000000-0005-0000-0000-000030080000}"/>
    <cellStyle name="Normal 87 4 3" xfId="2097" xr:uid="{00000000-0005-0000-0000-000031080000}"/>
    <cellStyle name="Normal 87 5" xfId="2098" xr:uid="{00000000-0005-0000-0000-000032080000}"/>
    <cellStyle name="Normal 87 6" xfId="2099" xr:uid="{00000000-0005-0000-0000-000033080000}"/>
    <cellStyle name="Normal 88" xfId="2100" xr:uid="{00000000-0005-0000-0000-000034080000}"/>
    <cellStyle name="Normal 88 2" xfId="2101" xr:uid="{00000000-0005-0000-0000-000035080000}"/>
    <cellStyle name="Normal 88 2 2" xfId="2102" xr:uid="{00000000-0005-0000-0000-000036080000}"/>
    <cellStyle name="Normal 88 2 2 2" xfId="2103" xr:uid="{00000000-0005-0000-0000-000037080000}"/>
    <cellStyle name="Normal 88 2 2 2 2" xfId="2104" xr:uid="{00000000-0005-0000-0000-000038080000}"/>
    <cellStyle name="Normal 88 2 2 2 3" xfId="2105" xr:uid="{00000000-0005-0000-0000-000039080000}"/>
    <cellStyle name="Normal 88 2 2 3" xfId="2106" xr:uid="{00000000-0005-0000-0000-00003A080000}"/>
    <cellStyle name="Normal 88 2 2 4" xfId="2107" xr:uid="{00000000-0005-0000-0000-00003B080000}"/>
    <cellStyle name="Normal 88 2 3" xfId="2108" xr:uid="{00000000-0005-0000-0000-00003C080000}"/>
    <cellStyle name="Normal 88 2 3 2" xfId="2109" xr:uid="{00000000-0005-0000-0000-00003D080000}"/>
    <cellStyle name="Normal 88 2 3 3" xfId="2110" xr:uid="{00000000-0005-0000-0000-00003E080000}"/>
    <cellStyle name="Normal 88 2 4" xfId="2111" xr:uid="{00000000-0005-0000-0000-00003F080000}"/>
    <cellStyle name="Normal 88 2 5" xfId="2112" xr:uid="{00000000-0005-0000-0000-000040080000}"/>
    <cellStyle name="Normal 88 3" xfId="2113" xr:uid="{00000000-0005-0000-0000-000041080000}"/>
    <cellStyle name="Normal 88 3 2" xfId="2114" xr:uid="{00000000-0005-0000-0000-000042080000}"/>
    <cellStyle name="Normal 88 3 2 2" xfId="2115" xr:uid="{00000000-0005-0000-0000-000043080000}"/>
    <cellStyle name="Normal 88 3 2 3" xfId="2116" xr:uid="{00000000-0005-0000-0000-000044080000}"/>
    <cellStyle name="Normal 88 3 3" xfId="2117" xr:uid="{00000000-0005-0000-0000-000045080000}"/>
    <cellStyle name="Normal 88 3 4" xfId="2118" xr:uid="{00000000-0005-0000-0000-000046080000}"/>
    <cellStyle name="Normal 88 4" xfId="2119" xr:uid="{00000000-0005-0000-0000-000047080000}"/>
    <cellStyle name="Normal 88 4 2" xfId="2120" xr:uid="{00000000-0005-0000-0000-000048080000}"/>
    <cellStyle name="Normal 88 4 3" xfId="2121" xr:uid="{00000000-0005-0000-0000-000049080000}"/>
    <cellStyle name="Normal 88 5" xfId="2122" xr:uid="{00000000-0005-0000-0000-00004A080000}"/>
    <cellStyle name="Normal 88 6" xfId="2123" xr:uid="{00000000-0005-0000-0000-00004B080000}"/>
    <cellStyle name="Normal 89" xfId="2124" xr:uid="{00000000-0005-0000-0000-00004C080000}"/>
    <cellStyle name="Normal 89 2" xfId="2125" xr:uid="{00000000-0005-0000-0000-00004D080000}"/>
    <cellStyle name="Normal 89 2 2" xfId="2126" xr:uid="{00000000-0005-0000-0000-00004E080000}"/>
    <cellStyle name="Normal 89 2 2 2" xfId="2127" xr:uid="{00000000-0005-0000-0000-00004F080000}"/>
    <cellStyle name="Normal 89 2 2 2 2" xfId="2128" xr:uid="{00000000-0005-0000-0000-000050080000}"/>
    <cellStyle name="Normal 89 2 2 2 3" xfId="2129" xr:uid="{00000000-0005-0000-0000-000051080000}"/>
    <cellStyle name="Normal 89 2 2 3" xfId="2130" xr:uid="{00000000-0005-0000-0000-000052080000}"/>
    <cellStyle name="Normal 89 2 2 4" xfId="2131" xr:uid="{00000000-0005-0000-0000-000053080000}"/>
    <cellStyle name="Normal 89 2 3" xfId="2132" xr:uid="{00000000-0005-0000-0000-000054080000}"/>
    <cellStyle name="Normal 89 2 3 2" xfId="2133" xr:uid="{00000000-0005-0000-0000-000055080000}"/>
    <cellStyle name="Normal 89 2 3 3" xfId="2134" xr:uid="{00000000-0005-0000-0000-000056080000}"/>
    <cellStyle name="Normal 89 2 4" xfId="2135" xr:uid="{00000000-0005-0000-0000-000057080000}"/>
    <cellStyle name="Normal 89 2 5" xfId="2136" xr:uid="{00000000-0005-0000-0000-000058080000}"/>
    <cellStyle name="Normal 89 3" xfId="2137" xr:uid="{00000000-0005-0000-0000-000059080000}"/>
    <cellStyle name="Normal 89 3 2" xfId="2138" xr:uid="{00000000-0005-0000-0000-00005A080000}"/>
    <cellStyle name="Normal 89 3 2 2" xfId="2139" xr:uid="{00000000-0005-0000-0000-00005B080000}"/>
    <cellStyle name="Normal 89 3 2 3" xfId="2140" xr:uid="{00000000-0005-0000-0000-00005C080000}"/>
    <cellStyle name="Normal 89 3 3" xfId="2141" xr:uid="{00000000-0005-0000-0000-00005D080000}"/>
    <cellStyle name="Normal 89 3 4" xfId="2142" xr:uid="{00000000-0005-0000-0000-00005E080000}"/>
    <cellStyle name="Normal 89 4" xfId="2143" xr:uid="{00000000-0005-0000-0000-00005F080000}"/>
    <cellStyle name="Normal 89 4 2" xfId="2144" xr:uid="{00000000-0005-0000-0000-000060080000}"/>
    <cellStyle name="Normal 89 4 3" xfId="2145" xr:uid="{00000000-0005-0000-0000-000061080000}"/>
    <cellStyle name="Normal 89 5" xfId="2146" xr:uid="{00000000-0005-0000-0000-000062080000}"/>
    <cellStyle name="Normal 89 6" xfId="2147" xr:uid="{00000000-0005-0000-0000-000063080000}"/>
    <cellStyle name="Normal 9" xfId="2148" xr:uid="{00000000-0005-0000-0000-000064080000}"/>
    <cellStyle name="Normal 9 2" xfId="2149" xr:uid="{00000000-0005-0000-0000-000065080000}"/>
    <cellStyle name="Normal 9 2 2" xfId="2150" xr:uid="{00000000-0005-0000-0000-000066080000}"/>
    <cellStyle name="Normal 9 3" xfId="2151" xr:uid="{00000000-0005-0000-0000-000067080000}"/>
    <cellStyle name="Normal 9_Contractors KPIs for QFM-Rev2 0" xfId="2152" xr:uid="{00000000-0005-0000-0000-000068080000}"/>
    <cellStyle name="Normal 90" xfId="2153" xr:uid="{00000000-0005-0000-0000-000069080000}"/>
    <cellStyle name="Normal 90 2" xfId="2154" xr:uid="{00000000-0005-0000-0000-00006A080000}"/>
    <cellStyle name="Normal 90 2 2" xfId="2155" xr:uid="{00000000-0005-0000-0000-00006B080000}"/>
    <cellStyle name="Normal 90 2 2 2" xfId="2156" xr:uid="{00000000-0005-0000-0000-00006C080000}"/>
    <cellStyle name="Normal 90 2 2 2 2" xfId="2157" xr:uid="{00000000-0005-0000-0000-00006D080000}"/>
    <cellStyle name="Normal 90 2 2 2 3" xfId="2158" xr:uid="{00000000-0005-0000-0000-00006E080000}"/>
    <cellStyle name="Normal 90 2 2 3" xfId="2159" xr:uid="{00000000-0005-0000-0000-00006F080000}"/>
    <cellStyle name="Normal 90 2 2 4" xfId="2160" xr:uid="{00000000-0005-0000-0000-000070080000}"/>
    <cellStyle name="Normal 90 2 3" xfId="2161" xr:uid="{00000000-0005-0000-0000-000071080000}"/>
    <cellStyle name="Normal 90 2 3 2" xfId="2162" xr:uid="{00000000-0005-0000-0000-000072080000}"/>
    <cellStyle name="Normal 90 2 3 3" xfId="2163" xr:uid="{00000000-0005-0000-0000-000073080000}"/>
    <cellStyle name="Normal 90 2 4" xfId="2164" xr:uid="{00000000-0005-0000-0000-000074080000}"/>
    <cellStyle name="Normal 90 2 5" xfId="2165" xr:uid="{00000000-0005-0000-0000-000075080000}"/>
    <cellStyle name="Normal 90 3" xfId="2166" xr:uid="{00000000-0005-0000-0000-000076080000}"/>
    <cellStyle name="Normal 90 3 2" xfId="2167" xr:uid="{00000000-0005-0000-0000-000077080000}"/>
    <cellStyle name="Normal 90 3 2 2" xfId="2168" xr:uid="{00000000-0005-0000-0000-000078080000}"/>
    <cellStyle name="Normal 90 3 2 3" xfId="2169" xr:uid="{00000000-0005-0000-0000-000079080000}"/>
    <cellStyle name="Normal 90 3 3" xfId="2170" xr:uid="{00000000-0005-0000-0000-00007A080000}"/>
    <cellStyle name="Normal 90 3 4" xfId="2171" xr:uid="{00000000-0005-0000-0000-00007B080000}"/>
    <cellStyle name="Normal 90 4" xfId="2172" xr:uid="{00000000-0005-0000-0000-00007C080000}"/>
    <cellStyle name="Normal 90 4 2" xfId="2173" xr:uid="{00000000-0005-0000-0000-00007D080000}"/>
    <cellStyle name="Normal 90 4 3" xfId="2174" xr:uid="{00000000-0005-0000-0000-00007E080000}"/>
    <cellStyle name="Normal 90 5" xfId="2175" xr:uid="{00000000-0005-0000-0000-00007F080000}"/>
    <cellStyle name="Normal 90 6" xfId="2176" xr:uid="{00000000-0005-0000-0000-000080080000}"/>
    <cellStyle name="Normal 91" xfId="2177" xr:uid="{00000000-0005-0000-0000-000081080000}"/>
    <cellStyle name="Normal 91 2" xfId="2178" xr:uid="{00000000-0005-0000-0000-000082080000}"/>
    <cellStyle name="Normal 91 2 2" xfId="2179" xr:uid="{00000000-0005-0000-0000-000083080000}"/>
    <cellStyle name="Normal 91 2 2 2" xfId="2180" xr:uid="{00000000-0005-0000-0000-000084080000}"/>
    <cellStyle name="Normal 91 2 2 2 2" xfId="2181" xr:uid="{00000000-0005-0000-0000-000085080000}"/>
    <cellStyle name="Normal 91 2 2 2 3" xfId="2182" xr:uid="{00000000-0005-0000-0000-000086080000}"/>
    <cellStyle name="Normal 91 2 2 3" xfId="2183" xr:uid="{00000000-0005-0000-0000-000087080000}"/>
    <cellStyle name="Normal 91 2 2 4" xfId="2184" xr:uid="{00000000-0005-0000-0000-000088080000}"/>
    <cellStyle name="Normal 91 2 3" xfId="2185" xr:uid="{00000000-0005-0000-0000-000089080000}"/>
    <cellStyle name="Normal 91 2 3 2" xfId="2186" xr:uid="{00000000-0005-0000-0000-00008A080000}"/>
    <cellStyle name="Normal 91 2 3 3" xfId="2187" xr:uid="{00000000-0005-0000-0000-00008B080000}"/>
    <cellStyle name="Normal 91 2 4" xfId="2188" xr:uid="{00000000-0005-0000-0000-00008C080000}"/>
    <cellStyle name="Normal 91 2 5" xfId="2189" xr:uid="{00000000-0005-0000-0000-00008D080000}"/>
    <cellStyle name="Normal 91 3" xfId="2190" xr:uid="{00000000-0005-0000-0000-00008E080000}"/>
    <cellStyle name="Normal 91 3 2" xfId="2191" xr:uid="{00000000-0005-0000-0000-00008F080000}"/>
    <cellStyle name="Normal 91 3 2 2" xfId="2192" xr:uid="{00000000-0005-0000-0000-000090080000}"/>
    <cellStyle name="Normal 91 3 2 3" xfId="2193" xr:uid="{00000000-0005-0000-0000-000091080000}"/>
    <cellStyle name="Normal 91 3 3" xfId="2194" xr:uid="{00000000-0005-0000-0000-000092080000}"/>
    <cellStyle name="Normal 91 3 4" xfId="2195" xr:uid="{00000000-0005-0000-0000-000093080000}"/>
    <cellStyle name="Normal 91 4" xfId="2196" xr:uid="{00000000-0005-0000-0000-000094080000}"/>
    <cellStyle name="Normal 91 4 2" xfId="2197" xr:uid="{00000000-0005-0000-0000-000095080000}"/>
    <cellStyle name="Normal 91 4 3" xfId="2198" xr:uid="{00000000-0005-0000-0000-000096080000}"/>
    <cellStyle name="Normal 91 5" xfId="2199" xr:uid="{00000000-0005-0000-0000-000097080000}"/>
    <cellStyle name="Normal 91 6" xfId="2200" xr:uid="{00000000-0005-0000-0000-000098080000}"/>
    <cellStyle name="Normal 92" xfId="2201" xr:uid="{00000000-0005-0000-0000-000099080000}"/>
    <cellStyle name="Normal 92 2" xfId="2202" xr:uid="{00000000-0005-0000-0000-00009A080000}"/>
    <cellStyle name="Normal 92 2 2" xfId="2203" xr:uid="{00000000-0005-0000-0000-00009B080000}"/>
    <cellStyle name="Normal 92 2 2 2" xfId="2204" xr:uid="{00000000-0005-0000-0000-00009C080000}"/>
    <cellStyle name="Normal 92 2 2 2 2" xfId="2205" xr:uid="{00000000-0005-0000-0000-00009D080000}"/>
    <cellStyle name="Normal 92 2 2 2 3" xfId="2206" xr:uid="{00000000-0005-0000-0000-00009E080000}"/>
    <cellStyle name="Normal 92 2 2 3" xfId="2207" xr:uid="{00000000-0005-0000-0000-00009F080000}"/>
    <cellStyle name="Normal 92 2 2 4" xfId="2208" xr:uid="{00000000-0005-0000-0000-0000A0080000}"/>
    <cellStyle name="Normal 92 2 3" xfId="2209" xr:uid="{00000000-0005-0000-0000-0000A1080000}"/>
    <cellStyle name="Normal 92 2 3 2" xfId="2210" xr:uid="{00000000-0005-0000-0000-0000A2080000}"/>
    <cellStyle name="Normal 92 2 3 3" xfId="2211" xr:uid="{00000000-0005-0000-0000-0000A3080000}"/>
    <cellStyle name="Normal 92 2 4" xfId="2212" xr:uid="{00000000-0005-0000-0000-0000A4080000}"/>
    <cellStyle name="Normal 92 2 5" xfId="2213" xr:uid="{00000000-0005-0000-0000-0000A5080000}"/>
    <cellStyle name="Normal 92 3" xfId="2214" xr:uid="{00000000-0005-0000-0000-0000A6080000}"/>
    <cellStyle name="Normal 92 3 2" xfId="2215" xr:uid="{00000000-0005-0000-0000-0000A7080000}"/>
    <cellStyle name="Normal 92 3 2 2" xfId="2216" xr:uid="{00000000-0005-0000-0000-0000A8080000}"/>
    <cellStyle name="Normal 92 3 2 3" xfId="2217" xr:uid="{00000000-0005-0000-0000-0000A9080000}"/>
    <cellStyle name="Normal 92 3 3" xfId="2218" xr:uid="{00000000-0005-0000-0000-0000AA080000}"/>
    <cellStyle name="Normal 92 3 4" xfId="2219" xr:uid="{00000000-0005-0000-0000-0000AB080000}"/>
    <cellStyle name="Normal 92 4" xfId="2220" xr:uid="{00000000-0005-0000-0000-0000AC080000}"/>
    <cellStyle name="Normal 92 4 2" xfId="2221" xr:uid="{00000000-0005-0000-0000-0000AD080000}"/>
    <cellStyle name="Normal 92 4 3" xfId="2222" xr:uid="{00000000-0005-0000-0000-0000AE080000}"/>
    <cellStyle name="Normal 92 5" xfId="2223" xr:uid="{00000000-0005-0000-0000-0000AF080000}"/>
    <cellStyle name="Normal 92 6" xfId="2224" xr:uid="{00000000-0005-0000-0000-0000B0080000}"/>
    <cellStyle name="Normal 93" xfId="2225" xr:uid="{00000000-0005-0000-0000-0000B1080000}"/>
    <cellStyle name="Normal 93 2" xfId="2226" xr:uid="{00000000-0005-0000-0000-0000B2080000}"/>
    <cellStyle name="Normal 93 2 2" xfId="2227" xr:uid="{00000000-0005-0000-0000-0000B3080000}"/>
    <cellStyle name="Normal 93 2 2 2" xfId="2228" xr:uid="{00000000-0005-0000-0000-0000B4080000}"/>
    <cellStyle name="Normal 93 2 2 2 2" xfId="2229" xr:uid="{00000000-0005-0000-0000-0000B5080000}"/>
    <cellStyle name="Normal 93 2 2 2 3" xfId="2230" xr:uid="{00000000-0005-0000-0000-0000B6080000}"/>
    <cellStyle name="Normal 93 2 2 3" xfId="2231" xr:uid="{00000000-0005-0000-0000-0000B7080000}"/>
    <cellStyle name="Normal 93 2 2 4" xfId="2232" xr:uid="{00000000-0005-0000-0000-0000B8080000}"/>
    <cellStyle name="Normal 93 2 3" xfId="2233" xr:uid="{00000000-0005-0000-0000-0000B9080000}"/>
    <cellStyle name="Normal 93 2 3 2" xfId="2234" xr:uid="{00000000-0005-0000-0000-0000BA080000}"/>
    <cellStyle name="Normal 93 2 3 3" xfId="2235" xr:uid="{00000000-0005-0000-0000-0000BB080000}"/>
    <cellStyle name="Normal 93 2 4" xfId="2236" xr:uid="{00000000-0005-0000-0000-0000BC080000}"/>
    <cellStyle name="Normal 93 2 5" xfId="2237" xr:uid="{00000000-0005-0000-0000-0000BD080000}"/>
    <cellStyle name="Normal 93 3" xfId="2238" xr:uid="{00000000-0005-0000-0000-0000BE080000}"/>
    <cellStyle name="Normal 93 3 2" xfId="2239" xr:uid="{00000000-0005-0000-0000-0000BF080000}"/>
    <cellStyle name="Normal 93 3 2 2" xfId="2240" xr:uid="{00000000-0005-0000-0000-0000C0080000}"/>
    <cellStyle name="Normal 93 3 2 3" xfId="2241" xr:uid="{00000000-0005-0000-0000-0000C1080000}"/>
    <cellStyle name="Normal 93 3 3" xfId="2242" xr:uid="{00000000-0005-0000-0000-0000C2080000}"/>
    <cellStyle name="Normal 93 3 4" xfId="2243" xr:uid="{00000000-0005-0000-0000-0000C3080000}"/>
    <cellStyle name="Normal 93 4" xfId="2244" xr:uid="{00000000-0005-0000-0000-0000C4080000}"/>
    <cellStyle name="Normal 93 4 2" xfId="2245" xr:uid="{00000000-0005-0000-0000-0000C5080000}"/>
    <cellStyle name="Normal 93 4 3" xfId="2246" xr:uid="{00000000-0005-0000-0000-0000C6080000}"/>
    <cellStyle name="Normal 93 5" xfId="2247" xr:uid="{00000000-0005-0000-0000-0000C7080000}"/>
    <cellStyle name="Normal 93 6" xfId="2248" xr:uid="{00000000-0005-0000-0000-0000C8080000}"/>
    <cellStyle name="Normal 94" xfId="2249" xr:uid="{00000000-0005-0000-0000-0000C9080000}"/>
    <cellStyle name="Normal 94 2" xfId="2250" xr:uid="{00000000-0005-0000-0000-0000CA080000}"/>
    <cellStyle name="Normal 94 2 2" xfId="2251" xr:uid="{00000000-0005-0000-0000-0000CB080000}"/>
    <cellStyle name="Normal 94 2 2 2" xfId="2252" xr:uid="{00000000-0005-0000-0000-0000CC080000}"/>
    <cellStyle name="Normal 94 2 2 2 2" xfId="2253" xr:uid="{00000000-0005-0000-0000-0000CD080000}"/>
    <cellStyle name="Normal 94 2 2 2 3" xfId="2254" xr:uid="{00000000-0005-0000-0000-0000CE080000}"/>
    <cellStyle name="Normal 94 2 2 3" xfId="2255" xr:uid="{00000000-0005-0000-0000-0000CF080000}"/>
    <cellStyle name="Normal 94 2 2 4" xfId="2256" xr:uid="{00000000-0005-0000-0000-0000D0080000}"/>
    <cellStyle name="Normal 94 2 3" xfId="2257" xr:uid="{00000000-0005-0000-0000-0000D1080000}"/>
    <cellStyle name="Normal 94 2 3 2" xfId="2258" xr:uid="{00000000-0005-0000-0000-0000D2080000}"/>
    <cellStyle name="Normal 94 2 3 3" xfId="2259" xr:uid="{00000000-0005-0000-0000-0000D3080000}"/>
    <cellStyle name="Normal 94 2 4" xfId="2260" xr:uid="{00000000-0005-0000-0000-0000D4080000}"/>
    <cellStyle name="Normal 94 2 5" xfId="2261" xr:uid="{00000000-0005-0000-0000-0000D5080000}"/>
    <cellStyle name="Normal 94 3" xfId="2262" xr:uid="{00000000-0005-0000-0000-0000D6080000}"/>
    <cellStyle name="Normal 94 3 2" xfId="2263" xr:uid="{00000000-0005-0000-0000-0000D7080000}"/>
    <cellStyle name="Normal 94 3 2 2" xfId="2264" xr:uid="{00000000-0005-0000-0000-0000D8080000}"/>
    <cellStyle name="Normal 94 3 2 3" xfId="2265" xr:uid="{00000000-0005-0000-0000-0000D9080000}"/>
    <cellStyle name="Normal 94 3 3" xfId="2266" xr:uid="{00000000-0005-0000-0000-0000DA080000}"/>
    <cellStyle name="Normal 94 3 4" xfId="2267" xr:uid="{00000000-0005-0000-0000-0000DB080000}"/>
    <cellStyle name="Normal 94 4" xfId="2268" xr:uid="{00000000-0005-0000-0000-0000DC080000}"/>
    <cellStyle name="Normal 94 4 2" xfId="2269" xr:uid="{00000000-0005-0000-0000-0000DD080000}"/>
    <cellStyle name="Normal 94 4 3" xfId="2270" xr:uid="{00000000-0005-0000-0000-0000DE080000}"/>
    <cellStyle name="Normal 94 5" xfId="2271" xr:uid="{00000000-0005-0000-0000-0000DF080000}"/>
    <cellStyle name="Normal 94 6" xfId="2272" xr:uid="{00000000-0005-0000-0000-0000E0080000}"/>
    <cellStyle name="Normal 95" xfId="2273" xr:uid="{00000000-0005-0000-0000-0000E1080000}"/>
    <cellStyle name="Normal 95 2" xfId="2274" xr:uid="{00000000-0005-0000-0000-0000E2080000}"/>
    <cellStyle name="Normal 95 2 2" xfId="2275" xr:uid="{00000000-0005-0000-0000-0000E3080000}"/>
    <cellStyle name="Normal 95 2 2 2" xfId="2276" xr:uid="{00000000-0005-0000-0000-0000E4080000}"/>
    <cellStyle name="Normal 95 2 2 2 2" xfId="2277" xr:uid="{00000000-0005-0000-0000-0000E5080000}"/>
    <cellStyle name="Normal 95 2 2 2 3" xfId="2278" xr:uid="{00000000-0005-0000-0000-0000E6080000}"/>
    <cellStyle name="Normal 95 2 2 3" xfId="2279" xr:uid="{00000000-0005-0000-0000-0000E7080000}"/>
    <cellStyle name="Normal 95 2 2 4" xfId="2280" xr:uid="{00000000-0005-0000-0000-0000E8080000}"/>
    <cellStyle name="Normal 95 2 3" xfId="2281" xr:uid="{00000000-0005-0000-0000-0000E9080000}"/>
    <cellStyle name="Normal 95 2 3 2" xfId="2282" xr:uid="{00000000-0005-0000-0000-0000EA080000}"/>
    <cellStyle name="Normal 95 2 3 3" xfId="2283" xr:uid="{00000000-0005-0000-0000-0000EB080000}"/>
    <cellStyle name="Normal 95 2 4" xfId="2284" xr:uid="{00000000-0005-0000-0000-0000EC080000}"/>
    <cellStyle name="Normal 95 2 5" xfId="2285" xr:uid="{00000000-0005-0000-0000-0000ED080000}"/>
    <cellStyle name="Normal 95 3" xfId="2286" xr:uid="{00000000-0005-0000-0000-0000EE080000}"/>
    <cellStyle name="Normal 95 3 2" xfId="2287" xr:uid="{00000000-0005-0000-0000-0000EF080000}"/>
    <cellStyle name="Normal 95 3 2 2" xfId="2288" xr:uid="{00000000-0005-0000-0000-0000F0080000}"/>
    <cellStyle name="Normal 95 3 2 3" xfId="2289" xr:uid="{00000000-0005-0000-0000-0000F1080000}"/>
    <cellStyle name="Normal 95 3 3" xfId="2290" xr:uid="{00000000-0005-0000-0000-0000F2080000}"/>
    <cellStyle name="Normal 95 3 4" xfId="2291" xr:uid="{00000000-0005-0000-0000-0000F3080000}"/>
    <cellStyle name="Normal 95 4" xfId="2292" xr:uid="{00000000-0005-0000-0000-0000F4080000}"/>
    <cellStyle name="Normal 95 4 2" xfId="2293" xr:uid="{00000000-0005-0000-0000-0000F5080000}"/>
    <cellStyle name="Normal 95 4 3" xfId="2294" xr:uid="{00000000-0005-0000-0000-0000F6080000}"/>
    <cellStyle name="Normal 95 5" xfId="2295" xr:uid="{00000000-0005-0000-0000-0000F7080000}"/>
    <cellStyle name="Normal 95 6" xfId="2296" xr:uid="{00000000-0005-0000-0000-0000F8080000}"/>
    <cellStyle name="Normal 96" xfId="2297" xr:uid="{00000000-0005-0000-0000-0000F9080000}"/>
    <cellStyle name="Normal 96 2" xfId="2298" xr:uid="{00000000-0005-0000-0000-0000FA080000}"/>
    <cellStyle name="Normal 97" xfId="2299" xr:uid="{00000000-0005-0000-0000-0000FB080000}"/>
    <cellStyle name="Normal 97 2" xfId="2300" xr:uid="{00000000-0005-0000-0000-0000FC080000}"/>
    <cellStyle name="Normal 98" xfId="2301" xr:uid="{00000000-0005-0000-0000-0000FD080000}"/>
    <cellStyle name="Normal 98 2" xfId="2302" xr:uid="{00000000-0005-0000-0000-0000FE080000}"/>
    <cellStyle name="Normal 98 2 2" xfId="2303" xr:uid="{00000000-0005-0000-0000-0000FF080000}"/>
    <cellStyle name="Normal 99" xfId="2304" xr:uid="{00000000-0005-0000-0000-000000090000}"/>
    <cellStyle name="Normal 99 10" xfId="2305" xr:uid="{00000000-0005-0000-0000-000001090000}"/>
    <cellStyle name="Normal 99 11" xfId="2306" xr:uid="{00000000-0005-0000-0000-000002090000}"/>
    <cellStyle name="Normal 99 2" xfId="2307" xr:uid="{00000000-0005-0000-0000-000003090000}"/>
    <cellStyle name="Normal 99 2 2" xfId="2308" xr:uid="{00000000-0005-0000-0000-000004090000}"/>
    <cellStyle name="Normal 99 3" xfId="2309" xr:uid="{00000000-0005-0000-0000-000005090000}"/>
    <cellStyle name="Normal 99 3 2" xfId="2310" xr:uid="{00000000-0005-0000-0000-000006090000}"/>
    <cellStyle name="Normal 99 3 2 2" xfId="2311" xr:uid="{00000000-0005-0000-0000-000007090000}"/>
    <cellStyle name="Normal 99 3 2 2 2" xfId="2312" xr:uid="{00000000-0005-0000-0000-000008090000}"/>
    <cellStyle name="Normal 99 3 2 2 3" xfId="2313" xr:uid="{00000000-0005-0000-0000-000009090000}"/>
    <cellStyle name="Normal 99 3 2 2 4" xfId="2314" xr:uid="{00000000-0005-0000-0000-00000A090000}"/>
    <cellStyle name="Normal 99 3 2 2 5" xfId="2315" xr:uid="{00000000-0005-0000-0000-00000B090000}"/>
    <cellStyle name="Normal 99 3 2 2 6" xfId="2316" xr:uid="{00000000-0005-0000-0000-00000C090000}"/>
    <cellStyle name="Normal 99 3 2 2 7" xfId="2317" xr:uid="{00000000-0005-0000-0000-00000D090000}"/>
    <cellStyle name="Normal 99 3 2 3" xfId="2318" xr:uid="{00000000-0005-0000-0000-00000E090000}"/>
    <cellStyle name="Normal 99 3 2 4" xfId="2319" xr:uid="{00000000-0005-0000-0000-00000F090000}"/>
    <cellStyle name="Normal 99 3 2 5" xfId="2320" xr:uid="{00000000-0005-0000-0000-000010090000}"/>
    <cellStyle name="Normal 99 3 2 6" xfId="2321" xr:uid="{00000000-0005-0000-0000-000011090000}"/>
    <cellStyle name="Normal 99 3 2 7" xfId="2322" xr:uid="{00000000-0005-0000-0000-000012090000}"/>
    <cellStyle name="Normal 99 3 2 8" xfId="2323" xr:uid="{00000000-0005-0000-0000-000013090000}"/>
    <cellStyle name="Normal 99 3 3" xfId="2324" xr:uid="{00000000-0005-0000-0000-000014090000}"/>
    <cellStyle name="Normal 99 3 3 2" xfId="2325" xr:uid="{00000000-0005-0000-0000-000015090000}"/>
    <cellStyle name="Normal 99 3 3 3" xfId="2326" xr:uid="{00000000-0005-0000-0000-000016090000}"/>
    <cellStyle name="Normal 99 3 3 4" xfId="2327" xr:uid="{00000000-0005-0000-0000-000017090000}"/>
    <cellStyle name="Normal 99 3 3 5" xfId="2328" xr:uid="{00000000-0005-0000-0000-000018090000}"/>
    <cellStyle name="Normal 99 3 3 6" xfId="2329" xr:uid="{00000000-0005-0000-0000-000019090000}"/>
    <cellStyle name="Normal 99 3 3 7" xfId="2330" xr:uid="{00000000-0005-0000-0000-00001A090000}"/>
    <cellStyle name="Normal 99 3 4" xfId="2331" xr:uid="{00000000-0005-0000-0000-00001B090000}"/>
    <cellStyle name="Normal 99 3 5" xfId="2332" xr:uid="{00000000-0005-0000-0000-00001C090000}"/>
    <cellStyle name="Normal 99 3 6" xfId="2333" xr:uid="{00000000-0005-0000-0000-00001D090000}"/>
    <cellStyle name="Normal 99 3 7" xfId="2334" xr:uid="{00000000-0005-0000-0000-00001E090000}"/>
    <cellStyle name="Normal 99 3 8" xfId="2335" xr:uid="{00000000-0005-0000-0000-00001F090000}"/>
    <cellStyle name="Normal 99 3 9" xfId="2336" xr:uid="{00000000-0005-0000-0000-000020090000}"/>
    <cellStyle name="Normal 99 4" xfId="2337" xr:uid="{00000000-0005-0000-0000-000021090000}"/>
    <cellStyle name="Normal 99 4 2" xfId="2338" xr:uid="{00000000-0005-0000-0000-000022090000}"/>
    <cellStyle name="Normal 99 4 2 2" xfId="2339" xr:uid="{00000000-0005-0000-0000-000023090000}"/>
    <cellStyle name="Normal 99 4 2 3" xfId="2340" xr:uid="{00000000-0005-0000-0000-000024090000}"/>
    <cellStyle name="Normal 99 4 2 4" xfId="2341" xr:uid="{00000000-0005-0000-0000-000025090000}"/>
    <cellStyle name="Normal 99 4 2 5" xfId="2342" xr:uid="{00000000-0005-0000-0000-000026090000}"/>
    <cellStyle name="Normal 99 4 2 6" xfId="2343" xr:uid="{00000000-0005-0000-0000-000027090000}"/>
    <cellStyle name="Normal 99 4 2 7" xfId="2344" xr:uid="{00000000-0005-0000-0000-000028090000}"/>
    <cellStyle name="Normal 99 4 3" xfId="2345" xr:uid="{00000000-0005-0000-0000-000029090000}"/>
    <cellStyle name="Normal 99 4 4" xfId="2346" xr:uid="{00000000-0005-0000-0000-00002A090000}"/>
    <cellStyle name="Normal 99 4 5" xfId="2347" xr:uid="{00000000-0005-0000-0000-00002B090000}"/>
    <cellStyle name="Normal 99 4 6" xfId="2348" xr:uid="{00000000-0005-0000-0000-00002C090000}"/>
    <cellStyle name="Normal 99 4 7" xfId="2349" xr:uid="{00000000-0005-0000-0000-00002D090000}"/>
    <cellStyle name="Normal 99 4 8" xfId="2350" xr:uid="{00000000-0005-0000-0000-00002E090000}"/>
    <cellStyle name="Normal 99 5" xfId="2351" xr:uid="{00000000-0005-0000-0000-00002F090000}"/>
    <cellStyle name="Normal 99 5 2" xfId="2352" xr:uid="{00000000-0005-0000-0000-000030090000}"/>
    <cellStyle name="Normal 99 5 3" xfId="2353" xr:uid="{00000000-0005-0000-0000-000031090000}"/>
    <cellStyle name="Normal 99 5 4" xfId="2354" xr:uid="{00000000-0005-0000-0000-000032090000}"/>
    <cellStyle name="Normal 99 5 5" xfId="2355" xr:uid="{00000000-0005-0000-0000-000033090000}"/>
    <cellStyle name="Normal 99 5 6" xfId="2356" xr:uid="{00000000-0005-0000-0000-000034090000}"/>
    <cellStyle name="Normal 99 5 7" xfId="2357" xr:uid="{00000000-0005-0000-0000-000035090000}"/>
    <cellStyle name="Normal 99 6" xfId="2358" xr:uid="{00000000-0005-0000-0000-000036090000}"/>
    <cellStyle name="Normal 99 7" xfId="2359" xr:uid="{00000000-0005-0000-0000-000037090000}"/>
    <cellStyle name="Normal 99 8" xfId="2360" xr:uid="{00000000-0005-0000-0000-000038090000}"/>
    <cellStyle name="Normal 99 9" xfId="2361" xr:uid="{00000000-0005-0000-0000-000039090000}"/>
    <cellStyle name="Normal 99_CVR" xfId="2362" xr:uid="{00000000-0005-0000-0000-00003A090000}"/>
    <cellStyle name="Note 2" xfId="2363" xr:uid="{00000000-0005-0000-0000-00003B090000}"/>
    <cellStyle name="Note 2 2" xfId="2364" xr:uid="{00000000-0005-0000-0000-00003C090000}"/>
    <cellStyle name="Note 2 3" xfId="2365" xr:uid="{00000000-0005-0000-0000-00003D090000}"/>
    <cellStyle name="Note 2 3 2" xfId="2366" xr:uid="{00000000-0005-0000-0000-00003E090000}"/>
    <cellStyle name="Note 2 4" xfId="2367" xr:uid="{00000000-0005-0000-0000-00003F090000}"/>
    <cellStyle name="Note 2 4 2" xfId="2368" xr:uid="{00000000-0005-0000-0000-000040090000}"/>
    <cellStyle name="Note 3" xfId="2369" xr:uid="{00000000-0005-0000-0000-000041090000}"/>
    <cellStyle name="Note 3 10" xfId="2370" xr:uid="{00000000-0005-0000-0000-000042090000}"/>
    <cellStyle name="Note 3 11" xfId="2371" xr:uid="{00000000-0005-0000-0000-000043090000}"/>
    <cellStyle name="Note 3 12" xfId="2372" xr:uid="{00000000-0005-0000-0000-000044090000}"/>
    <cellStyle name="Note 3 13" xfId="2373" xr:uid="{00000000-0005-0000-0000-000045090000}"/>
    <cellStyle name="Note 3 14" xfId="2374" xr:uid="{00000000-0005-0000-0000-000046090000}"/>
    <cellStyle name="Note 3 2" xfId="2375" xr:uid="{00000000-0005-0000-0000-000047090000}"/>
    <cellStyle name="Note 3 2 10" xfId="2376" xr:uid="{00000000-0005-0000-0000-000048090000}"/>
    <cellStyle name="Note 3 2 11" xfId="2377" xr:uid="{00000000-0005-0000-0000-000049090000}"/>
    <cellStyle name="Note 3 2 2" xfId="2378" xr:uid="{00000000-0005-0000-0000-00004A090000}"/>
    <cellStyle name="Note 3 2 2 2" xfId="2379" xr:uid="{00000000-0005-0000-0000-00004B090000}"/>
    <cellStyle name="Note 3 2 2 3" xfId="2380" xr:uid="{00000000-0005-0000-0000-00004C090000}"/>
    <cellStyle name="Note 3 2 3" xfId="2381" xr:uid="{00000000-0005-0000-0000-00004D090000}"/>
    <cellStyle name="Note 3 2 4" xfId="2382" xr:uid="{00000000-0005-0000-0000-00004E090000}"/>
    <cellStyle name="Note 3 2 5" xfId="2383" xr:uid="{00000000-0005-0000-0000-00004F090000}"/>
    <cellStyle name="Note 3 2 6" xfId="2384" xr:uid="{00000000-0005-0000-0000-000050090000}"/>
    <cellStyle name="Note 3 2 7" xfId="2385" xr:uid="{00000000-0005-0000-0000-000051090000}"/>
    <cellStyle name="Note 3 2 8" xfId="2386" xr:uid="{00000000-0005-0000-0000-000052090000}"/>
    <cellStyle name="Note 3 2 9" xfId="2387" xr:uid="{00000000-0005-0000-0000-000053090000}"/>
    <cellStyle name="Note 3 3" xfId="2388" xr:uid="{00000000-0005-0000-0000-000054090000}"/>
    <cellStyle name="Note 3 3 2" xfId="2389" xr:uid="{00000000-0005-0000-0000-000055090000}"/>
    <cellStyle name="Note 3 3 2 2" xfId="2390" xr:uid="{00000000-0005-0000-0000-000056090000}"/>
    <cellStyle name="Note 3 3 3" xfId="2391" xr:uid="{00000000-0005-0000-0000-000057090000}"/>
    <cellStyle name="Note 3 3 4" xfId="2392" xr:uid="{00000000-0005-0000-0000-000058090000}"/>
    <cellStyle name="Note 3 4" xfId="2393" xr:uid="{00000000-0005-0000-0000-000059090000}"/>
    <cellStyle name="Note 3 4 2" xfId="2394" xr:uid="{00000000-0005-0000-0000-00005A090000}"/>
    <cellStyle name="Note 3 5" xfId="2395" xr:uid="{00000000-0005-0000-0000-00005B090000}"/>
    <cellStyle name="Note 3 6" xfId="2396" xr:uid="{00000000-0005-0000-0000-00005C090000}"/>
    <cellStyle name="Note 3 7" xfId="2397" xr:uid="{00000000-0005-0000-0000-00005D090000}"/>
    <cellStyle name="Note 3 8" xfId="2398" xr:uid="{00000000-0005-0000-0000-00005E090000}"/>
    <cellStyle name="Note 3 9" xfId="2399" xr:uid="{00000000-0005-0000-0000-00005F090000}"/>
    <cellStyle name="Output 2" xfId="2400" xr:uid="{00000000-0005-0000-0000-000060090000}"/>
    <cellStyle name="Output 2 2" xfId="2401" xr:uid="{00000000-0005-0000-0000-000061090000}"/>
    <cellStyle name="Output 2 2 2" xfId="2402" xr:uid="{00000000-0005-0000-0000-000062090000}"/>
    <cellStyle name="Output 2 3" xfId="2403" xr:uid="{00000000-0005-0000-0000-000063090000}"/>
    <cellStyle name="Output 2_Total Calcs" xfId="2404" xr:uid="{00000000-0005-0000-0000-000064090000}"/>
    <cellStyle name="Output 3" xfId="2405" xr:uid="{00000000-0005-0000-0000-000065090000}"/>
    <cellStyle name="Percent 2" xfId="2406" xr:uid="{00000000-0005-0000-0000-000066090000}"/>
    <cellStyle name="Percent 3" xfId="2407" xr:uid="{00000000-0005-0000-0000-000067090000}"/>
    <cellStyle name="Percent 3 2" xfId="2408" xr:uid="{00000000-0005-0000-0000-000068090000}"/>
    <cellStyle name="Percent 3 2 2" xfId="2409" xr:uid="{00000000-0005-0000-0000-000069090000}"/>
    <cellStyle name="Percent 3 3" xfId="2410" xr:uid="{00000000-0005-0000-0000-00006A090000}"/>
    <cellStyle name="Percent 3 3 2" xfId="2411" xr:uid="{00000000-0005-0000-0000-00006B090000}"/>
    <cellStyle name="Percent 3 4" xfId="2412" xr:uid="{00000000-0005-0000-0000-00006C090000}"/>
    <cellStyle name="Percent 3 4 10" xfId="2413" xr:uid="{00000000-0005-0000-0000-00006D090000}"/>
    <cellStyle name="Percent 3 4 11" xfId="2414" xr:uid="{00000000-0005-0000-0000-00006E090000}"/>
    <cellStyle name="Percent 3 4 12" xfId="2415" xr:uid="{00000000-0005-0000-0000-00006F090000}"/>
    <cellStyle name="Percent 3 4 13" xfId="2416" xr:uid="{00000000-0005-0000-0000-000070090000}"/>
    <cellStyle name="Percent 3 4 14" xfId="2417" xr:uid="{00000000-0005-0000-0000-000071090000}"/>
    <cellStyle name="Percent 3 4 2" xfId="2418" xr:uid="{00000000-0005-0000-0000-000072090000}"/>
    <cellStyle name="Percent 3 4 2 2" xfId="2419" xr:uid="{00000000-0005-0000-0000-000073090000}"/>
    <cellStyle name="Percent 3 4 2 2 2" xfId="2420" xr:uid="{00000000-0005-0000-0000-000074090000}"/>
    <cellStyle name="Percent 3 4 2 2 3" xfId="2421" xr:uid="{00000000-0005-0000-0000-000075090000}"/>
    <cellStyle name="Percent 3 4 2 3" xfId="2422" xr:uid="{00000000-0005-0000-0000-000076090000}"/>
    <cellStyle name="Percent 3 4 2 4" xfId="2423" xr:uid="{00000000-0005-0000-0000-000077090000}"/>
    <cellStyle name="Percent 3 4 3" xfId="2424" xr:uid="{00000000-0005-0000-0000-000078090000}"/>
    <cellStyle name="Percent 3 4 3 2" xfId="2425" xr:uid="{00000000-0005-0000-0000-000079090000}"/>
    <cellStyle name="Percent 3 4 3 3" xfId="2426" xr:uid="{00000000-0005-0000-0000-00007A090000}"/>
    <cellStyle name="Percent 3 4 4" xfId="2427" xr:uid="{00000000-0005-0000-0000-00007B090000}"/>
    <cellStyle name="Percent 3 4 5" xfId="2428" xr:uid="{00000000-0005-0000-0000-00007C090000}"/>
    <cellStyle name="Percent 3 4 6" xfId="2429" xr:uid="{00000000-0005-0000-0000-00007D090000}"/>
    <cellStyle name="Percent 3 4 7" xfId="2430" xr:uid="{00000000-0005-0000-0000-00007E090000}"/>
    <cellStyle name="Percent 3 4 8" xfId="2431" xr:uid="{00000000-0005-0000-0000-00007F090000}"/>
    <cellStyle name="Percent 3 4 9" xfId="2432" xr:uid="{00000000-0005-0000-0000-000080090000}"/>
    <cellStyle name="Percent 3 5" xfId="2433" xr:uid="{00000000-0005-0000-0000-000081090000}"/>
    <cellStyle name="Percent 4" xfId="2434" xr:uid="{00000000-0005-0000-0000-000082090000}"/>
    <cellStyle name="Percent 4 2" xfId="2435" xr:uid="{00000000-0005-0000-0000-000083090000}"/>
    <cellStyle name="Percent 5" xfId="2436" xr:uid="{00000000-0005-0000-0000-000084090000}"/>
    <cellStyle name="Percent 5 2" xfId="2437" xr:uid="{00000000-0005-0000-0000-000085090000}"/>
    <cellStyle name="Percent 6" xfId="2438" xr:uid="{00000000-0005-0000-0000-000086090000}"/>
    <cellStyle name="Percent 6 2" xfId="2439" xr:uid="{00000000-0005-0000-0000-000087090000}"/>
    <cellStyle name="Percent 7" xfId="2440" xr:uid="{00000000-0005-0000-0000-000088090000}"/>
    <cellStyle name="Percent 7 2" xfId="2441" xr:uid="{00000000-0005-0000-0000-000089090000}"/>
    <cellStyle name="Percent 7 3" xfId="2442" xr:uid="{00000000-0005-0000-0000-00008A090000}"/>
    <cellStyle name="Percent 7 4" xfId="2443" xr:uid="{00000000-0005-0000-0000-00008B090000}"/>
    <cellStyle name="Percent 7 5" xfId="2444" xr:uid="{00000000-0005-0000-0000-00008C090000}"/>
    <cellStyle name="Percent 7 6" xfId="2445" xr:uid="{00000000-0005-0000-0000-00008D090000}"/>
    <cellStyle name="Percent 7 7" xfId="2446" xr:uid="{00000000-0005-0000-0000-00008E090000}"/>
    <cellStyle name="Percent 8" xfId="2447" xr:uid="{00000000-0005-0000-0000-00008F090000}"/>
    <cellStyle name="Percent 8 2" xfId="2448" xr:uid="{00000000-0005-0000-0000-000090090000}"/>
    <cellStyle name="Percent 9" xfId="2449" xr:uid="{00000000-0005-0000-0000-000091090000}"/>
    <cellStyle name="Percent-0.0%" xfId="2450" xr:uid="{00000000-0005-0000-0000-000092090000}"/>
    <cellStyle name="Percent-0.0% 2" xfId="2451" xr:uid="{00000000-0005-0000-0000-000093090000}"/>
    <cellStyle name="Percent-0.0% 2 2" xfId="2452" xr:uid="{00000000-0005-0000-0000-000094090000}"/>
    <cellStyle name="Percent-0.0% 2 3" xfId="2453" xr:uid="{00000000-0005-0000-0000-000095090000}"/>
    <cellStyle name="Percent-0.0% 3" xfId="2454" xr:uid="{00000000-0005-0000-0000-000096090000}"/>
    <cellStyle name="Percent-0.0% 3 2" xfId="2455" xr:uid="{00000000-0005-0000-0000-000097090000}"/>
    <cellStyle name="Percent-0.0% 3 3" xfId="2456" xr:uid="{00000000-0005-0000-0000-000098090000}"/>
    <cellStyle name="Percent-0.0% 4" xfId="2457" xr:uid="{00000000-0005-0000-0000-000099090000}"/>
    <cellStyle name="Percent-no dec" xfId="2458" xr:uid="{00000000-0005-0000-0000-00009A090000}"/>
    <cellStyle name="Percent-no dec 2" xfId="2459" xr:uid="{00000000-0005-0000-0000-00009B090000}"/>
    <cellStyle name="Pourcentage 2" xfId="2460" xr:uid="{00000000-0005-0000-0000-00009C090000}"/>
    <cellStyle name="Pourcentage 2 2" xfId="2461" xr:uid="{00000000-0005-0000-0000-00009D090000}"/>
    <cellStyle name="Red" xfId="2462" xr:uid="{00000000-0005-0000-0000-00009E090000}"/>
    <cellStyle name="risk_formatting" xfId="2463" xr:uid="{00000000-0005-0000-0000-00009F090000}"/>
    <cellStyle name="Standard 2" xfId="2464" xr:uid="{00000000-0005-0000-0000-0000A0090000}"/>
    <cellStyle name="Standard 4" xfId="2465" xr:uid="{00000000-0005-0000-0000-0000A1090000}"/>
    <cellStyle name="Standard 7" xfId="2466" xr:uid="{00000000-0005-0000-0000-0000A2090000}"/>
    <cellStyle name="Standard_C300_Fisher Street" xfId="2467" xr:uid="{00000000-0005-0000-0000-0000A3090000}"/>
    <cellStyle name="statusStyle_Design Rates itt_333_PrReH 1" xfId="2468" xr:uid="{00000000-0005-0000-0000-0000A4090000}"/>
    <cellStyle name="Style 1" xfId="2469" xr:uid="{00000000-0005-0000-0000-0000A5090000}"/>
    <cellStyle name="Style 1 2" xfId="2470" xr:uid="{00000000-0005-0000-0000-0000A6090000}"/>
    <cellStyle name="Style 1 3" xfId="2471" xr:uid="{00000000-0005-0000-0000-0000A7090000}"/>
    <cellStyle name="Title 2" xfId="2472" xr:uid="{00000000-0005-0000-0000-0000A8090000}"/>
    <cellStyle name="Title 3" xfId="2473" xr:uid="{00000000-0005-0000-0000-0000A9090000}"/>
    <cellStyle name="Total 2" xfId="2474" xr:uid="{00000000-0005-0000-0000-0000AA090000}"/>
    <cellStyle name="Total 2 2" xfId="2475" xr:uid="{00000000-0005-0000-0000-0000AB090000}"/>
    <cellStyle name="Total 2 2 2" xfId="2476" xr:uid="{00000000-0005-0000-0000-0000AC090000}"/>
    <cellStyle name="Total 2 3" xfId="2477" xr:uid="{00000000-0005-0000-0000-0000AD090000}"/>
    <cellStyle name="Total 2_Total Calcs" xfId="2478" xr:uid="{00000000-0005-0000-0000-0000AE090000}"/>
    <cellStyle name="Total 3" xfId="2479" xr:uid="{00000000-0005-0000-0000-0000AF090000}"/>
    <cellStyle name="Total 3 2" xfId="2480" xr:uid="{00000000-0005-0000-0000-0000B0090000}"/>
    <cellStyle name="Total 3 2 2" xfId="2481" xr:uid="{00000000-0005-0000-0000-0000B1090000}"/>
    <cellStyle name="Total 3 3" xfId="2482" xr:uid="{00000000-0005-0000-0000-0000B2090000}"/>
    <cellStyle name="Total 3_Total Calcs" xfId="2483" xr:uid="{00000000-0005-0000-0000-0000B3090000}"/>
    <cellStyle name="Warning Text 2" xfId="2484" xr:uid="{00000000-0005-0000-0000-0000B4090000}"/>
    <cellStyle name="Warning Text 3" xfId="2485" xr:uid="{00000000-0005-0000-0000-0000B5090000}"/>
    <cellStyle name="常规_App B3-2 - C911 Detailed Design Drawing List" xfId="2486" xr:uid="{00000000-0005-0000-0000-0000B6090000}"/>
  </cellStyles>
  <dxfs count="0"/>
  <tableStyles count="0" defaultTableStyle="TableStyleMedium2" defaultPivotStyle="PivotStyleLight16"/>
  <colors>
    <mruColors>
      <color rgb="FFFF6600"/>
      <color rgb="FFE5F5FF"/>
      <color rgb="FFFFFFCC"/>
      <color rgb="FF0000FF"/>
      <color rgb="FF008000"/>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connections" Target="connections.xml"/><Relationship Id="rId10" Type="http://schemas.openxmlformats.org/officeDocument/2006/relationships/customXml" Target="../customXml/item1.xml"/><Relationship Id="rId4" Type="http://schemas.openxmlformats.org/officeDocument/2006/relationships/theme" Target="theme/theme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1"/>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92D05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480-4292-95A9-762AE2521962}"/>
              </c:ext>
            </c:extLst>
          </c:dPt>
          <c:dPt>
            <c:idx val="1"/>
            <c:bubble3D val="0"/>
            <c:spPr>
              <a:solidFill>
                <a:srgbClr val="FFC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0480-4292-95A9-762AE2521962}"/>
              </c:ext>
            </c:extLst>
          </c:dPt>
          <c:dPt>
            <c:idx val="2"/>
            <c:bubble3D val="0"/>
            <c:spPr>
              <a:solidFill>
                <a:srgbClr val="FF66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480-4292-95A9-762AE2521962}"/>
              </c:ext>
            </c:extLst>
          </c:dPt>
          <c:dPt>
            <c:idx val="3"/>
            <c:bubble3D val="0"/>
            <c:spPr>
              <a:solidFill>
                <a:srgbClr val="FFFF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4-0480-4292-95A9-762AE2521962}"/>
              </c:ext>
            </c:extLst>
          </c:dPt>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'Audit Results Summary'!$P$19:$P$22</c:f>
              <c:strCache>
                <c:ptCount val="4"/>
                <c:pt idx="0">
                  <c:v>Compliant</c:v>
                </c:pt>
                <c:pt idx="1">
                  <c:v>Minor NC</c:v>
                </c:pt>
                <c:pt idx="2">
                  <c:v>Major NC</c:v>
                </c:pt>
                <c:pt idx="3">
                  <c:v>Opportunities</c:v>
                </c:pt>
              </c:strCache>
            </c:strRef>
          </c:cat>
          <c:val>
            <c:numRef>
              <c:f>'Audit Results Summary'!$Q$19:$Q$22</c:f>
              <c:numCache>
                <c:formatCode>0</c:formatCode>
                <c:ptCount val="4"/>
                <c:pt idx="0">
                  <c:v>19</c:v>
                </c:pt>
                <c:pt idx="1">
                  <c:v>3</c:v>
                </c:pt>
                <c:pt idx="2">
                  <c:v>2</c:v>
                </c:pt>
                <c:pt idx="3">
                  <c:v>5</c:v>
                </c:pt>
              </c:numCache>
            </c:numRef>
          </c:val>
          <c:extLst>
            <c:ext xmlns:c16="http://schemas.microsoft.com/office/drawing/2014/chart" uri="{C3380CC4-5D6E-409C-BE32-E72D297353CC}">
              <c16:uniqueId val="{00000000-0480-4292-95A9-762AE2521962}"/>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12100190585793E-2"/>
          <c:y val="5.2878209786821707E-2"/>
          <c:w val="0.90306268338066986"/>
          <c:h val="0.73972945689481118"/>
        </c:manualLayout>
      </c:layout>
      <c:barChart>
        <c:barDir val="col"/>
        <c:grouping val="percentStacked"/>
        <c:varyColors val="0"/>
        <c:ser>
          <c:idx val="0"/>
          <c:order val="0"/>
          <c:tx>
            <c:strRef>
              <c:f>'Audit Results Summary'!$Q$7</c:f>
              <c:strCache>
                <c:ptCount val="1"/>
                <c:pt idx="0">
                  <c:v>Compliant</c:v>
                </c:pt>
              </c:strCache>
            </c:strRef>
          </c:tx>
          <c:spPr>
            <a:solidFill>
              <a:srgbClr val="92D050"/>
            </a:soli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'Audit Results Summary'!$P$8:$P$14</c:f>
              <c:strCache>
                <c:ptCount val="7"/>
                <c:pt idx="0">
                  <c:v>4 Context</c:v>
                </c:pt>
                <c:pt idx="1">
                  <c:v>5 Leadership</c:v>
                </c:pt>
                <c:pt idx="2">
                  <c:v>6 Planning</c:v>
                </c:pt>
                <c:pt idx="3">
                  <c:v>7 Support</c:v>
                </c:pt>
                <c:pt idx="4">
                  <c:v>8 Operation</c:v>
                </c:pt>
                <c:pt idx="5">
                  <c:v>9 Evaluation</c:v>
                </c:pt>
                <c:pt idx="6">
                  <c:v>10 Improvement</c:v>
                </c:pt>
              </c:strCache>
            </c:strRef>
          </c:cat>
          <c:val>
            <c:numRef>
              <c:f>'Audit Results Summary'!$Q$8:$Q$14</c:f>
              <c:numCache>
                <c:formatCode>0</c:formatCode>
                <c:ptCount val="7"/>
                <c:pt idx="0">
                  <c:v>19</c:v>
                </c:pt>
                <c:pt idx="1">
                  <c:v>0</c:v>
                </c:pt>
                <c:pt idx="2">
                  <c:v>0</c:v>
                </c:pt>
                <c:pt idx="3">
                  <c:v>0</c:v>
                </c:pt>
                <c:pt idx="4">
                  <c:v>0</c:v>
                </c:pt>
                <c:pt idx="5">
                  <c:v>0</c:v>
                </c:pt>
                <c:pt idx="6">
                  <c:v>0</c:v>
                </c:pt>
              </c:numCache>
            </c:numRef>
          </c:val>
          <c:extLst>
            <c:ext xmlns:c16="http://schemas.microsoft.com/office/drawing/2014/chart" uri="{C3380CC4-5D6E-409C-BE32-E72D297353CC}">
              <c16:uniqueId val="{00000000-3250-4675-85C9-8E0C52284128}"/>
            </c:ext>
          </c:extLst>
        </c:ser>
        <c:ser>
          <c:idx val="1"/>
          <c:order val="1"/>
          <c:tx>
            <c:strRef>
              <c:f>'Audit Results Summary'!$R$7</c:f>
              <c:strCache>
                <c:ptCount val="1"/>
                <c:pt idx="0">
                  <c:v>Minor NC</c:v>
                </c:pt>
              </c:strCache>
            </c:strRef>
          </c:tx>
          <c:spPr>
            <a:solidFill>
              <a:srgbClr val="FFC000"/>
            </a:soli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'Audit Results Summary'!$P$8:$P$14</c:f>
              <c:strCache>
                <c:ptCount val="7"/>
                <c:pt idx="0">
                  <c:v>4 Context</c:v>
                </c:pt>
                <c:pt idx="1">
                  <c:v>5 Leadership</c:v>
                </c:pt>
                <c:pt idx="2">
                  <c:v>6 Planning</c:v>
                </c:pt>
                <c:pt idx="3">
                  <c:v>7 Support</c:v>
                </c:pt>
                <c:pt idx="4">
                  <c:v>8 Operation</c:v>
                </c:pt>
                <c:pt idx="5">
                  <c:v>9 Evaluation</c:v>
                </c:pt>
                <c:pt idx="6">
                  <c:v>10 Improvement</c:v>
                </c:pt>
              </c:strCache>
            </c:strRef>
          </c:cat>
          <c:val>
            <c:numRef>
              <c:f>'Audit Results Summary'!$R$8:$R$14</c:f>
              <c:numCache>
                <c:formatCode>0</c:formatCode>
                <c:ptCount val="7"/>
                <c:pt idx="0">
                  <c:v>3</c:v>
                </c:pt>
                <c:pt idx="1">
                  <c:v>0</c:v>
                </c:pt>
                <c:pt idx="2">
                  <c:v>0</c:v>
                </c:pt>
                <c:pt idx="3">
                  <c:v>0</c:v>
                </c:pt>
                <c:pt idx="4">
                  <c:v>0</c:v>
                </c:pt>
                <c:pt idx="5">
                  <c:v>0</c:v>
                </c:pt>
                <c:pt idx="6">
                  <c:v>0</c:v>
                </c:pt>
              </c:numCache>
            </c:numRef>
          </c:val>
          <c:extLst>
            <c:ext xmlns:c16="http://schemas.microsoft.com/office/drawing/2014/chart" uri="{C3380CC4-5D6E-409C-BE32-E72D297353CC}">
              <c16:uniqueId val="{00000001-3250-4675-85C9-8E0C52284128}"/>
            </c:ext>
          </c:extLst>
        </c:ser>
        <c:ser>
          <c:idx val="3"/>
          <c:order val="2"/>
          <c:tx>
            <c:strRef>
              <c:f>'Audit Results Summary'!$S$7</c:f>
              <c:strCache>
                <c:ptCount val="1"/>
                <c:pt idx="0">
                  <c:v>Major NC</c:v>
                </c:pt>
              </c:strCache>
            </c:strRef>
          </c:tx>
          <c:spPr>
            <a:solidFill>
              <a:srgbClr val="FF6600"/>
            </a:soli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'Audit Results Summary'!$P$8:$P$14</c:f>
              <c:strCache>
                <c:ptCount val="7"/>
                <c:pt idx="0">
                  <c:v>4 Context</c:v>
                </c:pt>
                <c:pt idx="1">
                  <c:v>5 Leadership</c:v>
                </c:pt>
                <c:pt idx="2">
                  <c:v>6 Planning</c:v>
                </c:pt>
                <c:pt idx="3">
                  <c:v>7 Support</c:v>
                </c:pt>
                <c:pt idx="4">
                  <c:v>8 Operation</c:v>
                </c:pt>
                <c:pt idx="5">
                  <c:v>9 Evaluation</c:v>
                </c:pt>
                <c:pt idx="6">
                  <c:v>10 Improvement</c:v>
                </c:pt>
              </c:strCache>
            </c:strRef>
          </c:cat>
          <c:val>
            <c:numRef>
              <c:f>'Audit Results Summary'!$S$8:$S$14</c:f>
              <c:numCache>
                <c:formatCode>0</c:formatCode>
                <c:ptCount val="7"/>
                <c:pt idx="0">
                  <c:v>2</c:v>
                </c:pt>
                <c:pt idx="1">
                  <c:v>0</c:v>
                </c:pt>
                <c:pt idx="2">
                  <c:v>0</c:v>
                </c:pt>
                <c:pt idx="3">
                  <c:v>0</c:v>
                </c:pt>
                <c:pt idx="4">
                  <c:v>0</c:v>
                </c:pt>
                <c:pt idx="5">
                  <c:v>0</c:v>
                </c:pt>
                <c:pt idx="6">
                  <c:v>0</c:v>
                </c:pt>
              </c:numCache>
            </c:numRef>
          </c:val>
          <c:extLst>
            <c:ext xmlns:c16="http://schemas.microsoft.com/office/drawing/2014/chart" uri="{C3380CC4-5D6E-409C-BE32-E72D297353CC}">
              <c16:uniqueId val="{00000001-60AB-482C-82DC-9F46C7EADE7C}"/>
            </c:ext>
          </c:extLst>
        </c:ser>
        <c:ser>
          <c:idx val="2"/>
          <c:order val="3"/>
          <c:tx>
            <c:strRef>
              <c:f>'Audit Results Summary'!$T$7</c:f>
              <c:strCache>
                <c:ptCount val="1"/>
                <c:pt idx="0">
                  <c:v>OFI</c:v>
                </c:pt>
              </c:strCache>
            </c:strRef>
          </c:tx>
          <c:spPr>
            <a:solidFill>
              <a:srgbClr val="FFFF00"/>
            </a:soli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'Audit Results Summary'!$P$8:$P$14</c:f>
              <c:strCache>
                <c:ptCount val="7"/>
                <c:pt idx="0">
                  <c:v>4 Context</c:v>
                </c:pt>
                <c:pt idx="1">
                  <c:v>5 Leadership</c:v>
                </c:pt>
                <c:pt idx="2">
                  <c:v>6 Planning</c:v>
                </c:pt>
                <c:pt idx="3">
                  <c:v>7 Support</c:v>
                </c:pt>
                <c:pt idx="4">
                  <c:v>8 Operation</c:v>
                </c:pt>
                <c:pt idx="5">
                  <c:v>9 Evaluation</c:v>
                </c:pt>
                <c:pt idx="6">
                  <c:v>10 Improvement</c:v>
                </c:pt>
              </c:strCache>
            </c:strRef>
          </c:cat>
          <c:val>
            <c:numRef>
              <c:f>'Audit Results Summary'!$T$8:$T$14</c:f>
              <c:numCache>
                <c:formatCode>0</c:formatCode>
                <c:ptCount val="7"/>
                <c:pt idx="0">
                  <c:v>5</c:v>
                </c:pt>
                <c:pt idx="1">
                  <c:v>0</c:v>
                </c:pt>
                <c:pt idx="2">
                  <c:v>0</c:v>
                </c:pt>
                <c:pt idx="3">
                  <c:v>0</c:v>
                </c:pt>
                <c:pt idx="4">
                  <c:v>0</c:v>
                </c:pt>
                <c:pt idx="5">
                  <c:v>0</c:v>
                </c:pt>
                <c:pt idx="6">
                  <c:v>0</c:v>
                </c:pt>
              </c:numCache>
            </c:numRef>
          </c:val>
          <c:extLst>
            <c:ext xmlns:c16="http://schemas.microsoft.com/office/drawing/2014/chart" uri="{C3380CC4-5D6E-409C-BE32-E72D297353CC}">
              <c16:uniqueId val="{00000002-3250-4675-85C9-8E0C52284128}"/>
            </c:ext>
          </c:extLst>
        </c:ser>
        <c:dLbls>
          <c:showLegendKey val="0"/>
          <c:showVal val="0"/>
          <c:showCatName val="0"/>
          <c:showSerName val="0"/>
          <c:showPercent val="0"/>
          <c:showBubbleSize val="0"/>
        </c:dLbls>
        <c:gapWidth val="25"/>
        <c:overlap val="100"/>
        <c:axId val="149340544"/>
        <c:axId val="149342080"/>
      </c:barChart>
      <c:catAx>
        <c:axId val="14934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crossAx val="149342080"/>
        <c:crosses val="autoZero"/>
        <c:auto val="1"/>
        <c:lblAlgn val="ctr"/>
        <c:lblOffset val="100"/>
        <c:noMultiLvlLbl val="0"/>
      </c:catAx>
      <c:valAx>
        <c:axId val="149342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crossAx val="149340544"/>
        <c:crosses val="autoZero"/>
        <c:crossBetween val="between"/>
      </c:valAx>
      <c:spPr>
        <a:noFill/>
        <a:ln>
          <a:noFill/>
        </a:ln>
        <a:effectLst/>
      </c:spPr>
    </c:plotArea>
    <c:legend>
      <c:legendPos val="b"/>
      <c:layout>
        <c:manualLayout>
          <c:xMode val="edge"/>
          <c:yMode val="edge"/>
          <c:x val="0.30208069551199512"/>
          <c:y val="0.9001664640913174"/>
          <c:w val="0.39008361770957223"/>
          <c:h val="9.793949385529021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1" l="0.75000000000000233" r="0.750000000000002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'Audit Results Summary'!$R$7</c:f>
              <c:strCache>
                <c:ptCount val="1"/>
                <c:pt idx="0">
                  <c:v>Minor NC</c:v>
                </c:pt>
              </c:strCache>
            </c:strRef>
          </c:tx>
          <c:spPr>
            <a:solidFill>
              <a:srgbClr val="FFC000"/>
            </a:soli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'Audit Results Summary'!$P$8:$P$14</c:f>
              <c:strCache>
                <c:ptCount val="7"/>
                <c:pt idx="0">
                  <c:v>4 Context</c:v>
                </c:pt>
                <c:pt idx="1">
                  <c:v>5 Leadership</c:v>
                </c:pt>
                <c:pt idx="2">
                  <c:v>6 Planning</c:v>
                </c:pt>
                <c:pt idx="3">
                  <c:v>7 Support</c:v>
                </c:pt>
                <c:pt idx="4">
                  <c:v>8 Operation</c:v>
                </c:pt>
                <c:pt idx="5">
                  <c:v>9 Evaluation</c:v>
                </c:pt>
                <c:pt idx="6">
                  <c:v>10 Improvement</c:v>
                </c:pt>
              </c:strCache>
            </c:strRef>
          </c:cat>
          <c:val>
            <c:numRef>
              <c:f>'Audit Results Summary'!$R$8:$R$14</c:f>
              <c:numCache>
                <c:formatCode>0</c:formatCode>
                <c:ptCount val="7"/>
                <c:pt idx="0">
                  <c:v>3</c:v>
                </c:pt>
                <c:pt idx="1">
                  <c:v>0</c:v>
                </c:pt>
                <c:pt idx="2">
                  <c:v>0</c:v>
                </c:pt>
                <c:pt idx="3">
                  <c:v>0</c:v>
                </c:pt>
                <c:pt idx="4">
                  <c:v>0</c:v>
                </c:pt>
                <c:pt idx="5">
                  <c:v>0</c:v>
                </c:pt>
                <c:pt idx="6">
                  <c:v>0</c:v>
                </c:pt>
              </c:numCache>
            </c:numRef>
          </c:val>
          <c:extLst>
            <c:ext xmlns:c16="http://schemas.microsoft.com/office/drawing/2014/chart" uri="{C3380CC4-5D6E-409C-BE32-E72D297353CC}">
              <c16:uniqueId val="{00000000-08E3-490B-B7BA-D6C71EC11DDD}"/>
            </c:ext>
          </c:extLst>
        </c:ser>
        <c:ser>
          <c:idx val="1"/>
          <c:order val="1"/>
          <c:tx>
            <c:strRef>
              <c:f>'Audit Results Summary'!$S$7</c:f>
              <c:strCache>
                <c:ptCount val="1"/>
                <c:pt idx="0">
                  <c:v>Major NC</c:v>
                </c:pt>
              </c:strCache>
            </c:strRef>
          </c:tx>
          <c:spPr>
            <a:solidFill>
              <a:srgbClr val="FF6600"/>
            </a:soli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'Audit Results Summary'!$P$8:$P$14</c:f>
              <c:strCache>
                <c:ptCount val="7"/>
                <c:pt idx="0">
                  <c:v>4 Context</c:v>
                </c:pt>
                <c:pt idx="1">
                  <c:v>5 Leadership</c:v>
                </c:pt>
                <c:pt idx="2">
                  <c:v>6 Planning</c:v>
                </c:pt>
                <c:pt idx="3">
                  <c:v>7 Support</c:v>
                </c:pt>
                <c:pt idx="4">
                  <c:v>8 Operation</c:v>
                </c:pt>
                <c:pt idx="5">
                  <c:v>9 Evaluation</c:v>
                </c:pt>
                <c:pt idx="6">
                  <c:v>10 Improvement</c:v>
                </c:pt>
              </c:strCache>
            </c:strRef>
          </c:cat>
          <c:val>
            <c:numRef>
              <c:f>'Audit Results Summary'!$S$8:$S$14</c:f>
              <c:numCache>
                <c:formatCode>0</c:formatCode>
                <c:ptCount val="7"/>
                <c:pt idx="0">
                  <c:v>2</c:v>
                </c:pt>
                <c:pt idx="1">
                  <c:v>0</c:v>
                </c:pt>
                <c:pt idx="2">
                  <c:v>0</c:v>
                </c:pt>
                <c:pt idx="3">
                  <c:v>0</c:v>
                </c:pt>
                <c:pt idx="4">
                  <c:v>0</c:v>
                </c:pt>
                <c:pt idx="5">
                  <c:v>0</c:v>
                </c:pt>
                <c:pt idx="6">
                  <c:v>0</c:v>
                </c:pt>
              </c:numCache>
            </c:numRef>
          </c:val>
          <c:extLst>
            <c:ext xmlns:c16="http://schemas.microsoft.com/office/drawing/2014/chart" uri="{C3380CC4-5D6E-409C-BE32-E72D297353CC}">
              <c16:uniqueId val="{00000001-08E3-490B-B7BA-D6C71EC11DDD}"/>
            </c:ext>
          </c:extLst>
        </c:ser>
        <c:dLbls>
          <c:showLegendKey val="0"/>
          <c:showVal val="0"/>
          <c:showCatName val="0"/>
          <c:showSerName val="0"/>
          <c:showPercent val="0"/>
          <c:showBubbleSize val="0"/>
        </c:dLbls>
        <c:gapWidth val="44"/>
        <c:overlap val="100"/>
        <c:axId val="464090352"/>
        <c:axId val="464083792"/>
      </c:barChart>
      <c:catAx>
        <c:axId val="46409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crossAx val="464083792"/>
        <c:crosses val="autoZero"/>
        <c:auto val="1"/>
        <c:lblAlgn val="ctr"/>
        <c:lblOffset val="100"/>
        <c:noMultiLvlLbl val="0"/>
      </c:catAx>
      <c:valAx>
        <c:axId val="4640837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crossAx val="464090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606910</xdr:colOff>
      <xdr:row>20</xdr:row>
      <xdr:rowOff>148848</xdr:rowOff>
    </xdr:from>
    <xdr:to>
      <xdr:col>13</xdr:col>
      <xdr:colOff>587710</xdr:colOff>
      <xdr:row>32</xdr:row>
      <xdr:rowOff>174087</xdr:rowOff>
    </xdr:to>
    <xdr:graphicFrame macro="">
      <xdr:nvGraphicFramePr>
        <xdr:cNvPr id="2" name="Chart 1">
          <a:extLst>
            <a:ext uri="{FF2B5EF4-FFF2-40B4-BE49-F238E27FC236}">
              <a16:creationId xmlns:a16="http://schemas.microsoft.com/office/drawing/2014/main" id="{5526DF53-2DF9-42E7-AE6F-3A204600E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15241</xdr:colOff>
      <xdr:row>4</xdr:row>
      <xdr:rowOff>1</xdr:rowOff>
    </xdr:from>
    <xdr:to>
      <xdr:col>11</xdr:col>
      <xdr:colOff>114300</xdr:colOff>
      <xdr:row>16</xdr:row>
      <xdr:rowOff>62542</xdr:rowOff>
    </xdr:to>
    <xdr:graphicFrame macro="">
      <xdr:nvGraphicFramePr>
        <xdr:cNvPr id="8" name="Chart 9">
          <a:extLst>
            <a:ext uri="{FF2B5EF4-FFF2-40B4-BE49-F238E27FC236}">
              <a16:creationId xmlns:a16="http://schemas.microsoft.com/office/drawing/2014/main" id="{7C1F9ADF-AC70-4F34-B4E7-1D6810BF8A1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606910</xdr:colOff>
      <xdr:row>16</xdr:row>
      <xdr:rowOff>62756</xdr:rowOff>
    </xdr:from>
    <xdr:to>
      <xdr:col>13</xdr:col>
      <xdr:colOff>587710</xdr:colOff>
      <xdr:row>20</xdr:row>
      <xdr:rowOff>155650</xdr:rowOff>
    </xdr:to>
    <xdr:sp macro="" textlink="">
      <xdr:nvSpPr>
        <xdr:cNvPr id="10" name="TextBox 9">
          <a:extLst>
            <a:ext uri="{FF2B5EF4-FFF2-40B4-BE49-F238E27FC236}">
              <a16:creationId xmlns:a16="http://schemas.microsoft.com/office/drawing/2014/main" id="{98E08AE8-E93A-4801-89FD-98EF9CFEDC06}"/>
            </a:ext>
          </a:extLst>
        </xdr:cNvPr>
        <xdr:cNvSpPr txBox="1"/>
      </xdr:nvSpPr>
      <xdr:spPr>
        <a:xfrm>
          <a:off x="4264510" y="2949391"/>
          <a:ext cx="4248000" cy="828000"/>
        </a:xfrm>
        <a:prstGeom prst="rect">
          <a:avLst/>
        </a:prstGeom>
        <a:solidFill>
          <a:schemeClr val="lt1"/>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b="1">
              <a:solidFill>
                <a:srgbClr val="0070C0"/>
              </a:solidFill>
              <a:latin typeface="Century Gothic" panose="020B0502020202020204" pitchFamily="34" charset="0"/>
              <a:cs typeface="Segoe UI" panose="020B0502040204020203" pitchFamily="34" charset="0"/>
            </a:rPr>
            <a:t>Non-conformance Summary</a:t>
          </a:r>
        </a:p>
        <a:p>
          <a:r>
            <a:rPr lang="en-GB" sz="1000">
              <a:latin typeface="Segoe UI" panose="020B0502040204020203" pitchFamily="34" charset="0"/>
              <a:cs typeface="Segoe UI" panose="020B0502040204020203" pitchFamily="34" charset="0"/>
            </a:rPr>
            <a:t>This chart displays the percentage and ratio of various categories of non-conformances throughout the your organization's management system. </a:t>
          </a:r>
        </a:p>
      </xdr:txBody>
    </xdr:sp>
    <xdr:clientData/>
  </xdr:twoCellAnchor>
  <xdr:twoCellAnchor>
    <xdr:from>
      <xdr:col>0</xdr:col>
      <xdr:colOff>16585</xdr:colOff>
      <xdr:row>16</xdr:row>
      <xdr:rowOff>62756</xdr:rowOff>
    </xdr:from>
    <xdr:to>
      <xdr:col>6</xdr:col>
      <xdr:colOff>606985</xdr:colOff>
      <xdr:row>20</xdr:row>
      <xdr:rowOff>155650</xdr:rowOff>
    </xdr:to>
    <xdr:sp macro="" textlink="">
      <xdr:nvSpPr>
        <xdr:cNvPr id="11" name="TextBox 10">
          <a:extLst>
            <a:ext uri="{FF2B5EF4-FFF2-40B4-BE49-F238E27FC236}">
              <a16:creationId xmlns:a16="http://schemas.microsoft.com/office/drawing/2014/main" id="{D46351A4-501C-446F-BE8A-6A08DD5AFC27}"/>
            </a:ext>
          </a:extLst>
        </xdr:cNvPr>
        <xdr:cNvSpPr txBox="1"/>
      </xdr:nvSpPr>
      <xdr:spPr>
        <a:xfrm>
          <a:off x="16585" y="2949391"/>
          <a:ext cx="4248000" cy="828000"/>
        </a:xfrm>
        <a:prstGeom prst="rect">
          <a:avLst/>
        </a:prstGeom>
        <a:solidFill>
          <a:schemeClr val="lt1"/>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b="1">
              <a:solidFill>
                <a:srgbClr val="0070C0"/>
              </a:solidFill>
              <a:latin typeface="Century Gothic" panose="020B0502020202020204" pitchFamily="34" charset="0"/>
              <a:cs typeface="Segoe UI" panose="020B0502040204020203" pitchFamily="34" charset="0"/>
            </a:rPr>
            <a:t>Compliance per Standard</a:t>
          </a:r>
        </a:p>
        <a:p>
          <a:r>
            <a:rPr lang="en-GB" sz="1000">
              <a:latin typeface="Segoe UI" panose="020B0502040204020203" pitchFamily="34" charset="0"/>
              <a:cs typeface="Segoe UI" panose="020B0502040204020203" pitchFamily="34" charset="0"/>
            </a:rPr>
            <a:t>This chart displays the percentage and ratio of various audit non-conformances throughout the requirements</a:t>
          </a:r>
          <a:r>
            <a:rPr lang="en-GB" sz="1000" baseline="0">
              <a:latin typeface="Segoe UI" panose="020B0502040204020203" pitchFamily="34" charset="0"/>
              <a:cs typeface="Segoe UI" panose="020B0502040204020203" pitchFamily="34" charset="0"/>
            </a:rPr>
            <a:t> of ISO 9001:2015, ISO 14001:2015 and ISO 45001:2018. </a:t>
          </a:r>
          <a:endParaRPr lang="en-GB" sz="1000">
            <a:latin typeface="Segoe UI" panose="020B0502040204020203" pitchFamily="34" charset="0"/>
            <a:cs typeface="Segoe UI" panose="020B0502040204020203" pitchFamily="34" charset="0"/>
          </a:endParaRPr>
        </a:p>
      </xdr:txBody>
    </xdr:sp>
    <xdr:clientData/>
  </xdr:twoCellAnchor>
  <xdr:twoCellAnchor>
    <xdr:from>
      <xdr:col>11</xdr:col>
      <xdr:colOff>106679</xdr:colOff>
      <xdr:row>4</xdr:row>
      <xdr:rowOff>3</xdr:rowOff>
    </xdr:from>
    <xdr:to>
      <xdr:col>13</xdr:col>
      <xdr:colOff>588534</xdr:colOff>
      <xdr:row>16</xdr:row>
      <xdr:rowOff>62753</xdr:rowOff>
    </xdr:to>
    <xdr:sp macro="" textlink="">
      <xdr:nvSpPr>
        <xdr:cNvPr id="12" name="TextBox 11">
          <a:extLst>
            <a:ext uri="{FF2B5EF4-FFF2-40B4-BE49-F238E27FC236}">
              <a16:creationId xmlns:a16="http://schemas.microsoft.com/office/drawing/2014/main" id="{6327F22B-7B11-44A0-B0F5-E1414056875C}"/>
            </a:ext>
          </a:extLst>
        </xdr:cNvPr>
        <xdr:cNvSpPr txBox="1"/>
      </xdr:nvSpPr>
      <xdr:spPr>
        <a:xfrm>
          <a:off x="6812279" y="745070"/>
          <a:ext cx="1701055" cy="2314883"/>
        </a:xfrm>
        <a:prstGeom prst="rect">
          <a:avLst/>
        </a:prstGeom>
        <a:solidFill>
          <a:schemeClr val="lt1"/>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b="1">
              <a:solidFill>
                <a:srgbClr val="0070C0"/>
              </a:solidFill>
              <a:latin typeface="Century Gothic" panose="020B0502020202020204" pitchFamily="34" charset="0"/>
              <a:cs typeface="Segoe UI" panose="020B0502040204020203" pitchFamily="34" charset="0"/>
            </a:rPr>
            <a:t>Compliance per Domain</a:t>
          </a:r>
        </a:p>
        <a:p>
          <a:r>
            <a:rPr lang="en-GB" sz="1000">
              <a:latin typeface="Segoe UI" panose="020B0502040204020203" pitchFamily="34" charset="0"/>
              <a:cs typeface="Segoe UI" panose="020B0502040204020203" pitchFamily="34" charset="0"/>
            </a:rPr>
            <a:t>This chart displays your organization's conformity</a:t>
          </a:r>
          <a:r>
            <a:rPr lang="en-GB" sz="1000" baseline="0">
              <a:latin typeface="Segoe UI" panose="020B0502040204020203" pitchFamily="34" charset="0"/>
              <a:cs typeface="Segoe UI" panose="020B0502040204020203" pitchFamily="34" charset="0"/>
            </a:rPr>
            <a:t> </a:t>
          </a:r>
          <a:r>
            <a:rPr lang="en-GB" sz="1000">
              <a:latin typeface="Segoe UI" panose="020B0502040204020203" pitchFamily="34" charset="0"/>
              <a:cs typeface="Segoe UI" panose="020B0502040204020203" pitchFamily="34" charset="0"/>
            </a:rPr>
            <a:t> to the main clauses of the standards (green bar). Non conforming</a:t>
          </a:r>
          <a:r>
            <a:rPr lang="en-GB" sz="1000" baseline="0">
              <a:latin typeface="Segoe UI" panose="020B0502040204020203" pitchFamily="34" charset="0"/>
              <a:cs typeface="Segoe UI" panose="020B0502040204020203" pitchFamily="34" charset="0"/>
            </a:rPr>
            <a:t> </a:t>
          </a:r>
          <a:r>
            <a:rPr lang="en-GB" sz="1000">
              <a:latin typeface="Segoe UI" panose="020B0502040204020203" pitchFamily="34" charset="0"/>
              <a:cs typeface="Segoe UI" panose="020B0502040204020203" pitchFamily="34" charset="0"/>
            </a:rPr>
            <a:t>requirements are shown as the two orange</a:t>
          </a:r>
          <a:r>
            <a:rPr lang="en-GB" sz="1000" baseline="0">
              <a:latin typeface="Segoe UI" panose="020B0502040204020203" pitchFamily="34" charset="0"/>
              <a:cs typeface="Segoe UI" panose="020B0502040204020203" pitchFamily="34" charset="0"/>
            </a:rPr>
            <a:t> </a:t>
          </a:r>
          <a:r>
            <a:rPr lang="en-GB" sz="1000">
              <a:latin typeface="Segoe UI" panose="020B0502040204020203" pitchFamily="34" charset="0"/>
              <a:cs typeface="Segoe UI" panose="020B0502040204020203" pitchFamily="34" charset="0"/>
            </a:rPr>
            <a:t>bars, and OFIs are shown as the yellow coloured bar. </a:t>
          </a:r>
        </a:p>
      </xdr:txBody>
    </xdr:sp>
    <xdr:clientData/>
  </xdr:twoCellAnchor>
  <xdr:twoCellAnchor>
    <xdr:from>
      <xdr:col>0</xdr:col>
      <xdr:colOff>16932</xdr:colOff>
      <xdr:row>20</xdr:row>
      <xdr:rowOff>154875</xdr:rowOff>
    </xdr:from>
    <xdr:to>
      <xdr:col>6</xdr:col>
      <xdr:colOff>609599</xdr:colOff>
      <xdr:row>32</xdr:row>
      <xdr:rowOff>175260</xdr:rowOff>
    </xdr:to>
    <xdr:graphicFrame macro="">
      <xdr:nvGraphicFramePr>
        <xdr:cNvPr id="3" name="Chart 2">
          <a:extLst>
            <a:ext uri="{FF2B5EF4-FFF2-40B4-BE49-F238E27FC236}">
              <a16:creationId xmlns:a16="http://schemas.microsoft.com/office/drawing/2014/main" id="{321D0C1B-2722-4D4F-81FF-1FDF8F4318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FC4D6-1E21-4D48-BACE-4D75ABF51670}">
  <dimension ref="A1:I45"/>
  <sheetViews>
    <sheetView view="pageBreakPreview" topLeftCell="A10" zoomScale="90" zoomScaleNormal="90" zoomScaleSheetLayoutView="90" workbookViewId="0">
      <selection activeCell="A23" sqref="A23:I26"/>
    </sheetView>
  </sheetViews>
  <sheetFormatPr defaultColWidth="8.88671875" defaultRowHeight="16.8"/>
  <cols>
    <col min="1" max="1" width="16.109375" style="25" customWidth="1"/>
    <col min="2" max="16384" width="8.88671875" style="25"/>
  </cols>
  <sheetData>
    <row r="1" spans="1:9" ht="21">
      <c r="A1" s="101" t="s">
        <v>100</v>
      </c>
      <c r="B1" s="26"/>
      <c r="C1" s="26"/>
      <c r="D1" s="26"/>
      <c r="E1" s="26"/>
      <c r="F1" s="26"/>
      <c r="G1" s="26"/>
      <c r="H1" s="26"/>
      <c r="I1" s="26"/>
    </row>
    <row r="2" spans="1:9">
      <c r="A2" s="102" t="s">
        <v>173</v>
      </c>
      <c r="B2" s="26"/>
      <c r="C2" s="26"/>
      <c r="D2" s="26"/>
      <c r="E2" s="26"/>
      <c r="F2" s="26"/>
      <c r="G2" s="26"/>
      <c r="H2" s="26"/>
      <c r="I2" s="26"/>
    </row>
    <row r="3" spans="1:9" ht="17.55" customHeight="1">
      <c r="A3" s="104" t="s">
        <v>167</v>
      </c>
      <c r="B3" s="104"/>
      <c r="C3" s="104"/>
      <c r="D3" s="104"/>
      <c r="E3" s="104"/>
      <c r="F3" s="104"/>
      <c r="G3" s="104"/>
      <c r="H3" s="104"/>
      <c r="I3" s="104"/>
    </row>
    <row r="4" spans="1:9" ht="17.55" customHeight="1">
      <c r="A4" s="104"/>
      <c r="B4" s="104"/>
      <c r="C4" s="104"/>
      <c r="D4" s="104"/>
      <c r="E4" s="104"/>
      <c r="F4" s="104"/>
      <c r="G4" s="104"/>
      <c r="H4" s="104"/>
      <c r="I4" s="104"/>
    </row>
    <row r="5" spans="1:9" ht="17.55" customHeight="1">
      <c r="A5" s="104"/>
      <c r="B5" s="104"/>
      <c r="C5" s="104"/>
      <c r="D5" s="104"/>
      <c r="E5" s="104"/>
      <c r="F5" s="104"/>
      <c r="G5" s="104"/>
      <c r="H5" s="104"/>
      <c r="I5" s="104"/>
    </row>
    <row r="6" spans="1:9" ht="17.55" customHeight="1">
      <c r="A6" s="104"/>
      <c r="B6" s="104"/>
      <c r="C6" s="104"/>
      <c r="D6" s="104"/>
      <c r="E6" s="104"/>
      <c r="F6" s="104"/>
      <c r="G6" s="104"/>
      <c r="H6" s="104"/>
      <c r="I6" s="104"/>
    </row>
    <row r="7" spans="1:9" ht="12.6" customHeight="1">
      <c r="A7" s="24"/>
      <c r="B7" s="24"/>
      <c r="C7" s="24"/>
      <c r="D7" s="24"/>
      <c r="E7" s="24"/>
      <c r="F7" s="24"/>
      <c r="G7" s="24"/>
      <c r="H7" s="24"/>
      <c r="I7" s="24"/>
    </row>
    <row r="8" spans="1:9" ht="16.8" customHeight="1">
      <c r="A8" s="104" t="s">
        <v>168</v>
      </c>
      <c r="B8" s="104"/>
      <c r="C8" s="104"/>
      <c r="D8" s="104"/>
      <c r="E8" s="104"/>
      <c r="F8" s="104"/>
      <c r="G8" s="104"/>
      <c r="H8" s="104"/>
      <c r="I8" s="104"/>
    </row>
    <row r="9" spans="1:9">
      <c r="A9" s="104"/>
      <c r="B9" s="104"/>
      <c r="C9" s="104"/>
      <c r="D9" s="104"/>
      <c r="E9" s="104"/>
      <c r="F9" s="104"/>
      <c r="G9" s="104"/>
      <c r="H9" s="104"/>
      <c r="I9" s="104"/>
    </row>
    <row r="10" spans="1:9">
      <c r="A10" s="104"/>
      <c r="B10" s="104"/>
      <c r="C10" s="104"/>
      <c r="D10" s="104"/>
      <c r="E10" s="104"/>
      <c r="F10" s="104"/>
      <c r="G10" s="104"/>
      <c r="H10" s="104"/>
      <c r="I10" s="104"/>
    </row>
    <row r="11" spans="1:9">
      <c r="A11" s="104"/>
      <c r="B11" s="104"/>
      <c r="C11" s="104"/>
      <c r="D11" s="104"/>
      <c r="E11" s="104"/>
      <c r="F11" s="104"/>
      <c r="G11" s="104"/>
      <c r="H11" s="104"/>
      <c r="I11" s="104"/>
    </row>
    <row r="12" spans="1:9" ht="12" customHeight="1">
      <c r="A12" s="24"/>
      <c r="B12" s="24"/>
      <c r="C12" s="24"/>
      <c r="D12" s="24"/>
      <c r="E12" s="24"/>
      <c r="F12" s="24"/>
      <c r="G12" s="24"/>
      <c r="H12" s="24"/>
      <c r="I12" s="24"/>
    </row>
    <row r="13" spans="1:9">
      <c r="A13" s="104" t="s">
        <v>101</v>
      </c>
      <c r="B13" s="104"/>
      <c r="C13" s="104"/>
      <c r="D13" s="104"/>
      <c r="E13" s="104"/>
      <c r="F13" s="104"/>
      <c r="G13" s="104"/>
      <c r="H13" s="104"/>
      <c r="I13" s="104"/>
    </row>
    <row r="14" spans="1:9">
      <c r="A14" s="104"/>
      <c r="B14" s="104"/>
      <c r="C14" s="104"/>
      <c r="D14" s="104"/>
      <c r="E14" s="104"/>
      <c r="F14" s="104"/>
      <c r="G14" s="104"/>
      <c r="H14" s="104"/>
      <c r="I14" s="104"/>
    </row>
    <row r="15" spans="1:9">
      <c r="A15" s="104"/>
      <c r="B15" s="104"/>
      <c r="C15" s="104"/>
      <c r="D15" s="104"/>
      <c r="E15" s="104"/>
      <c r="F15" s="104"/>
      <c r="G15" s="104"/>
      <c r="H15" s="104"/>
      <c r="I15" s="104"/>
    </row>
    <row r="16" spans="1:9">
      <c r="A16" s="104"/>
      <c r="B16" s="104"/>
      <c r="C16" s="104"/>
      <c r="D16" s="104"/>
      <c r="E16" s="104"/>
      <c r="F16" s="104"/>
      <c r="G16" s="104"/>
      <c r="H16" s="104"/>
      <c r="I16" s="104"/>
    </row>
    <row r="17" spans="1:9" ht="11.4" customHeight="1">
      <c r="A17" s="27"/>
      <c r="B17" s="27"/>
      <c r="C17" s="27"/>
      <c r="D17" s="27"/>
      <c r="E17" s="27"/>
      <c r="F17" s="27"/>
      <c r="G17" s="27"/>
      <c r="H17" s="27"/>
      <c r="I17" s="27"/>
    </row>
    <row r="18" spans="1:9">
      <c r="A18" s="102" t="s">
        <v>102</v>
      </c>
      <c r="B18" s="23"/>
      <c r="C18" s="23"/>
      <c r="D18" s="23"/>
      <c r="E18" s="23"/>
      <c r="F18" s="23"/>
      <c r="G18" s="23"/>
      <c r="H18" s="23"/>
      <c r="I18" s="23"/>
    </row>
    <row r="19" spans="1:9" ht="17.55" customHeight="1">
      <c r="A19" s="104" t="s">
        <v>174</v>
      </c>
      <c r="B19" s="104"/>
      <c r="C19" s="104"/>
      <c r="D19" s="104"/>
      <c r="E19" s="104"/>
      <c r="F19" s="104"/>
      <c r="G19" s="104"/>
      <c r="H19" s="104"/>
      <c r="I19" s="104"/>
    </row>
    <row r="20" spans="1:9" ht="17.55" customHeight="1">
      <c r="A20" s="104"/>
      <c r="B20" s="104"/>
      <c r="C20" s="104"/>
      <c r="D20" s="104"/>
      <c r="E20" s="104"/>
      <c r="F20" s="104"/>
      <c r="G20" s="104"/>
      <c r="H20" s="104"/>
      <c r="I20" s="104"/>
    </row>
    <row r="21" spans="1:9" ht="17.55" customHeight="1">
      <c r="A21" s="104"/>
      <c r="B21" s="104"/>
      <c r="C21" s="104"/>
      <c r="D21" s="104"/>
      <c r="E21" s="104"/>
      <c r="F21" s="104"/>
      <c r="G21" s="104"/>
      <c r="H21" s="104"/>
      <c r="I21" s="104"/>
    </row>
    <row r="22" spans="1:9" ht="12" customHeight="1">
      <c r="A22" s="9"/>
      <c r="B22" s="9"/>
      <c r="C22" s="9"/>
      <c r="D22" s="9"/>
      <c r="E22" s="9"/>
      <c r="F22" s="9"/>
      <c r="G22" s="9"/>
      <c r="H22" s="9"/>
      <c r="I22" s="9"/>
    </row>
    <row r="23" spans="1:9">
      <c r="A23" s="104" t="s">
        <v>169</v>
      </c>
      <c r="B23" s="104"/>
      <c r="C23" s="104"/>
      <c r="D23" s="104"/>
      <c r="E23" s="104"/>
      <c r="F23" s="104"/>
      <c r="G23" s="104"/>
      <c r="H23" s="104"/>
      <c r="I23" s="104"/>
    </row>
    <row r="24" spans="1:9">
      <c r="A24" s="104"/>
      <c r="B24" s="104"/>
      <c r="C24" s="104"/>
      <c r="D24" s="104"/>
      <c r="E24" s="104"/>
      <c r="F24" s="104"/>
      <c r="G24" s="104"/>
      <c r="H24" s="104"/>
      <c r="I24" s="104"/>
    </row>
    <row r="25" spans="1:9">
      <c r="A25" s="104"/>
      <c r="B25" s="104"/>
      <c r="C25" s="104"/>
      <c r="D25" s="104"/>
      <c r="E25" s="104"/>
      <c r="F25" s="104"/>
      <c r="G25" s="104"/>
      <c r="H25" s="104"/>
      <c r="I25" s="104"/>
    </row>
    <row r="26" spans="1:9">
      <c r="A26" s="104"/>
      <c r="B26" s="104"/>
      <c r="C26" s="104"/>
      <c r="D26" s="104"/>
      <c r="E26" s="104"/>
      <c r="F26" s="104"/>
      <c r="G26" s="104"/>
      <c r="H26" s="104"/>
      <c r="I26" s="104"/>
    </row>
    <row r="27" spans="1:9" ht="12" customHeight="1">
      <c r="A27" s="27"/>
      <c r="B27" s="27"/>
      <c r="C27" s="27"/>
      <c r="D27" s="27"/>
      <c r="E27" s="27"/>
      <c r="F27" s="27"/>
      <c r="G27" s="27"/>
      <c r="H27" s="27"/>
      <c r="I27" s="27"/>
    </row>
    <row r="28" spans="1:9">
      <c r="A28" s="103" t="s">
        <v>175</v>
      </c>
      <c r="B28" s="23"/>
      <c r="C28" s="23"/>
      <c r="D28" s="23"/>
      <c r="E28" s="23"/>
      <c r="F28" s="23"/>
      <c r="G28" s="23"/>
      <c r="H28" s="23"/>
      <c r="I28" s="23"/>
    </row>
    <row r="29" spans="1:9">
      <c r="A29" s="104" t="s">
        <v>103</v>
      </c>
      <c r="B29" s="104"/>
      <c r="C29" s="104"/>
      <c r="D29" s="104"/>
      <c r="E29" s="104"/>
      <c r="F29" s="104"/>
      <c r="G29" s="104"/>
      <c r="H29" s="104"/>
      <c r="I29" s="104"/>
    </row>
    <row r="30" spans="1:9">
      <c r="A30" s="104"/>
      <c r="B30" s="104"/>
      <c r="C30" s="104"/>
      <c r="D30" s="104"/>
      <c r="E30" s="104"/>
      <c r="F30" s="104"/>
      <c r="G30" s="104"/>
      <c r="H30" s="104"/>
      <c r="I30" s="104"/>
    </row>
    <row r="31" spans="1:9" ht="12" customHeight="1">
      <c r="A31" s="23"/>
      <c r="B31" s="23"/>
      <c r="C31" s="23"/>
      <c r="D31" s="23"/>
      <c r="E31" s="23"/>
      <c r="F31" s="23"/>
      <c r="G31" s="23"/>
      <c r="H31" s="23"/>
      <c r="I31" s="23"/>
    </row>
    <row r="32" spans="1:9">
      <c r="A32" s="108" t="s">
        <v>93</v>
      </c>
      <c r="B32" s="104" t="s">
        <v>176</v>
      </c>
      <c r="C32" s="104"/>
      <c r="D32" s="104"/>
      <c r="E32" s="104"/>
      <c r="F32" s="104"/>
      <c r="G32" s="104"/>
      <c r="H32" s="104"/>
      <c r="I32" s="104"/>
    </row>
    <row r="33" spans="1:9">
      <c r="A33" s="108"/>
      <c r="B33" s="104"/>
      <c r="C33" s="104"/>
      <c r="D33" s="104"/>
      <c r="E33" s="104"/>
      <c r="F33" s="104"/>
      <c r="G33" s="104"/>
      <c r="H33" s="104"/>
      <c r="I33" s="104"/>
    </row>
    <row r="34" spans="1:9" ht="10.050000000000001" customHeight="1">
      <c r="A34" s="23"/>
      <c r="B34" s="23"/>
      <c r="C34" s="23"/>
      <c r="D34" s="23"/>
      <c r="E34" s="23"/>
      <c r="F34" s="23"/>
      <c r="G34" s="23"/>
      <c r="H34" s="23"/>
      <c r="I34" s="23"/>
    </row>
    <row r="35" spans="1:9" ht="14.4" customHeight="1">
      <c r="A35" s="105" t="s">
        <v>97</v>
      </c>
      <c r="B35" s="104" t="s">
        <v>94</v>
      </c>
      <c r="C35" s="104"/>
      <c r="D35" s="104"/>
      <c r="E35" s="104"/>
      <c r="F35" s="104"/>
      <c r="G35" s="104"/>
      <c r="H35" s="104"/>
      <c r="I35" s="104"/>
    </row>
    <row r="36" spans="1:9">
      <c r="A36" s="105"/>
      <c r="B36" s="104"/>
      <c r="C36" s="104"/>
      <c r="D36" s="104"/>
      <c r="E36" s="104"/>
      <c r="F36" s="104"/>
      <c r="G36" s="104"/>
      <c r="H36" s="104"/>
      <c r="I36" s="104"/>
    </row>
    <row r="37" spans="1:9">
      <c r="A37" s="105"/>
      <c r="B37" s="104"/>
      <c r="C37" s="104"/>
      <c r="D37" s="104"/>
      <c r="E37" s="104"/>
      <c r="F37" s="104"/>
      <c r="G37" s="104"/>
      <c r="H37" s="104"/>
      <c r="I37" s="104"/>
    </row>
    <row r="38" spans="1:9" ht="10.050000000000001" customHeight="1">
      <c r="A38" s="23"/>
      <c r="B38" s="23"/>
      <c r="C38" s="23"/>
      <c r="D38" s="23"/>
      <c r="E38" s="23"/>
      <c r="F38" s="23"/>
      <c r="G38" s="23"/>
      <c r="H38" s="23"/>
      <c r="I38" s="23"/>
    </row>
    <row r="39" spans="1:9" ht="14.4" customHeight="1">
      <c r="A39" s="106" t="s">
        <v>98</v>
      </c>
      <c r="B39" s="104" t="s">
        <v>95</v>
      </c>
      <c r="C39" s="104"/>
      <c r="D39" s="104"/>
      <c r="E39" s="104"/>
      <c r="F39" s="104"/>
      <c r="G39" s="104"/>
      <c r="H39" s="104"/>
      <c r="I39" s="104"/>
    </row>
    <row r="40" spans="1:9">
      <c r="A40" s="106"/>
      <c r="B40" s="104"/>
      <c r="C40" s="104"/>
      <c r="D40" s="104"/>
      <c r="E40" s="104"/>
      <c r="F40" s="104"/>
      <c r="G40" s="104"/>
      <c r="H40" s="104"/>
      <c r="I40" s="104"/>
    </row>
    <row r="41" spans="1:9">
      <c r="A41" s="106"/>
      <c r="B41" s="104"/>
      <c r="C41" s="104"/>
      <c r="D41" s="104"/>
      <c r="E41" s="104"/>
      <c r="F41" s="104"/>
      <c r="G41" s="104"/>
      <c r="H41" s="104"/>
      <c r="I41" s="104"/>
    </row>
    <row r="42" spans="1:9">
      <c r="A42" s="106"/>
      <c r="B42" s="104"/>
      <c r="C42" s="104"/>
      <c r="D42" s="104"/>
      <c r="E42" s="104"/>
      <c r="F42" s="104"/>
      <c r="G42" s="104"/>
      <c r="H42" s="104"/>
      <c r="I42" s="104"/>
    </row>
    <row r="43" spans="1:9" ht="10.050000000000001" customHeight="1">
      <c r="A43" s="23"/>
      <c r="B43" s="9"/>
      <c r="C43" s="9"/>
      <c r="D43" s="9"/>
      <c r="E43" s="9"/>
      <c r="F43" s="9"/>
      <c r="G43" s="9"/>
      <c r="H43" s="9"/>
      <c r="I43" s="9"/>
    </row>
    <row r="44" spans="1:9">
      <c r="A44" s="107" t="s">
        <v>99</v>
      </c>
      <c r="B44" s="104" t="s">
        <v>96</v>
      </c>
      <c r="C44" s="104"/>
      <c r="D44" s="104"/>
      <c r="E44" s="104"/>
      <c r="F44" s="104"/>
      <c r="G44" s="104"/>
      <c r="H44" s="104"/>
      <c r="I44" s="104"/>
    </row>
    <row r="45" spans="1:9">
      <c r="A45" s="107"/>
      <c r="B45" s="104"/>
      <c r="C45" s="104"/>
      <c r="D45" s="104"/>
      <c r="E45" s="104"/>
      <c r="F45" s="104"/>
      <c r="G45" s="104"/>
      <c r="H45" s="104"/>
      <c r="I45" s="104"/>
    </row>
  </sheetData>
  <mergeCells count="14">
    <mergeCell ref="A3:I6"/>
    <mergeCell ref="A23:I26"/>
    <mergeCell ref="B32:I33"/>
    <mergeCell ref="A32:A33"/>
    <mergeCell ref="A13:I16"/>
    <mergeCell ref="A8:I11"/>
    <mergeCell ref="A29:I30"/>
    <mergeCell ref="A19:I21"/>
    <mergeCell ref="B35:I37"/>
    <mergeCell ref="B39:I42"/>
    <mergeCell ref="B44:I45"/>
    <mergeCell ref="A35:A37"/>
    <mergeCell ref="A39:A42"/>
    <mergeCell ref="A44:A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270F-D174-4BF7-90FB-A8A0CA65F170}">
  <dimension ref="A1:Q28"/>
  <sheetViews>
    <sheetView tabSelected="1" view="pageBreakPreview" zoomScale="90" zoomScaleNormal="86" zoomScaleSheetLayoutView="90" workbookViewId="0">
      <pane xSplit="4" ySplit="3" topLeftCell="E4" activePane="bottomRight" state="frozen"/>
      <selection pane="topRight" activeCell="E1" sqref="E1"/>
      <selection pane="bottomLeft" activeCell="A4" sqref="A4"/>
      <selection pane="bottomRight" activeCell="D10" sqref="D10"/>
    </sheetView>
  </sheetViews>
  <sheetFormatPr defaultColWidth="8.88671875" defaultRowHeight="15"/>
  <cols>
    <col min="1" max="1" width="7.88671875" style="67" customWidth="1"/>
    <col min="2" max="2" width="34.77734375" style="40" customWidth="1"/>
    <col min="3" max="3" width="9.88671875" style="45" customWidth="1"/>
    <col min="4" max="4" width="60.77734375" style="40" customWidth="1"/>
    <col min="5" max="5" width="92.6640625" style="40" customWidth="1"/>
    <col min="6" max="9" width="9.77734375" style="21" customWidth="1"/>
    <col min="10" max="11" width="40.77734375" style="21" customWidth="1"/>
    <col min="12" max="12" width="8.77734375" style="41" customWidth="1"/>
    <col min="13" max="13" width="26.88671875" style="64" customWidth="1"/>
    <col min="14" max="15" width="9.77734375" style="41" customWidth="1"/>
    <col min="16" max="16" width="9.77734375" style="42" customWidth="1"/>
    <col min="17" max="17" width="8.77734375" style="43" customWidth="1"/>
    <col min="18" max="16384" width="8.88671875" style="21"/>
  </cols>
  <sheetData>
    <row r="1" spans="1:17" s="44" customFormat="1" ht="24.6" customHeight="1">
      <c r="A1" s="109" t="s">
        <v>170</v>
      </c>
      <c r="B1" s="109"/>
      <c r="C1" s="109"/>
      <c r="D1" s="109"/>
      <c r="E1" s="47"/>
      <c r="F1" s="115"/>
      <c r="G1" s="115"/>
      <c r="H1" s="115"/>
      <c r="I1" s="115"/>
      <c r="J1" s="50"/>
      <c r="K1" s="48"/>
      <c r="L1" s="77"/>
      <c r="M1" s="78"/>
      <c r="N1" s="74"/>
      <c r="O1" s="74"/>
      <c r="P1" s="75"/>
      <c r="Q1" s="76"/>
    </row>
    <row r="2" spans="1:17" s="55" customFormat="1" ht="120">
      <c r="A2" s="110" t="s">
        <v>164</v>
      </c>
      <c r="B2" s="111"/>
      <c r="C2" s="112"/>
      <c r="D2" s="69" t="s">
        <v>165</v>
      </c>
      <c r="E2" s="69" t="s">
        <v>166</v>
      </c>
      <c r="F2" s="110" t="s">
        <v>162</v>
      </c>
      <c r="G2" s="111"/>
      <c r="H2" s="111"/>
      <c r="I2" s="112"/>
      <c r="J2" s="68" t="s">
        <v>161</v>
      </c>
      <c r="K2" s="86" t="s">
        <v>163</v>
      </c>
      <c r="L2" s="113" t="s">
        <v>160</v>
      </c>
      <c r="M2" s="114"/>
      <c r="N2" s="114"/>
      <c r="O2" s="114"/>
      <c r="P2" s="114"/>
      <c r="Q2" s="114"/>
    </row>
    <row r="3" spans="1:17" s="85" customFormat="1" ht="38.4" customHeight="1">
      <c r="A3" s="83" t="s">
        <v>171</v>
      </c>
      <c r="B3" s="83" t="s">
        <v>147</v>
      </c>
      <c r="C3" s="83" t="s">
        <v>172</v>
      </c>
      <c r="D3" s="83" t="s">
        <v>5</v>
      </c>
      <c r="E3" s="83" t="s">
        <v>148</v>
      </c>
      <c r="F3" s="79" t="s">
        <v>149</v>
      </c>
      <c r="G3" s="80" t="s">
        <v>17</v>
      </c>
      <c r="H3" s="81" t="s">
        <v>18</v>
      </c>
      <c r="I3" s="82" t="s">
        <v>25</v>
      </c>
      <c r="J3" s="84" t="s">
        <v>91</v>
      </c>
      <c r="K3" s="84" t="s">
        <v>92</v>
      </c>
      <c r="L3" s="99" t="s">
        <v>24</v>
      </c>
      <c r="M3" s="99" t="str">
        <f>"  "&amp;COUNTIF(M6:M29,"Yet to be entered")&amp;" Entries yet to be entered"&amp;CHAR(10)&amp;"  "&amp;COUNTIF(M6:M29,"ERROR - Enter x in ONE column only!")&amp;" Errors"</f>
        <v xml:space="preserve">  0 Entries yet to be entered
  0 Errors</v>
      </c>
      <c r="N3" s="99" t="s">
        <v>155</v>
      </c>
      <c r="O3" s="99" t="s">
        <v>130</v>
      </c>
      <c r="P3" s="99" t="s">
        <v>78</v>
      </c>
      <c r="Q3" s="100" t="s">
        <v>87</v>
      </c>
    </row>
    <row r="4" spans="1:17" s="37" customFormat="1" ht="16.8">
      <c r="A4" s="65" t="s">
        <v>145</v>
      </c>
      <c r="B4" s="56" t="s">
        <v>4</v>
      </c>
      <c r="C4" s="57"/>
      <c r="D4" s="58"/>
      <c r="E4" s="58"/>
      <c r="F4" s="59"/>
      <c r="G4" s="59"/>
      <c r="H4" s="59"/>
      <c r="I4" s="59"/>
      <c r="J4" s="60"/>
      <c r="K4" s="60"/>
      <c r="L4" s="58"/>
      <c r="M4" s="58"/>
      <c r="N4" s="61"/>
      <c r="O4" s="61"/>
      <c r="P4" s="61"/>
      <c r="Q4" s="62"/>
    </row>
    <row r="5" spans="1:17" s="28" customFormat="1" ht="169.2" customHeight="1">
      <c r="A5" s="66">
        <v>4.0999999999999996</v>
      </c>
      <c r="B5" s="49" t="s">
        <v>0</v>
      </c>
      <c r="C5" s="11">
        <v>1</v>
      </c>
      <c r="D5" s="13" t="s">
        <v>104</v>
      </c>
      <c r="E5" s="51" t="s">
        <v>131</v>
      </c>
      <c r="F5" s="29" t="s">
        <v>15</v>
      </c>
      <c r="G5" s="30"/>
      <c r="H5" s="30"/>
      <c r="I5" s="46"/>
      <c r="J5" s="16"/>
      <c r="K5" s="20"/>
      <c r="L5" s="12">
        <f>100 - ( 25 * (G5="x")) - ( 75 * (H5="x" ) )</f>
        <v>100</v>
      </c>
      <c r="M5" s="63" t="str">
        <f>IF(L5&lt;&gt;"",IF(COUNTIF(F5:H5,"x")&gt;1,"ERROR - Enter x in ONE column only!", IF(COUNTIF(F5:H5,"x")=0,"Yet to be entered","") ),"")</f>
        <v/>
      </c>
      <c r="N5" s="31"/>
      <c r="O5" s="31"/>
      <c r="P5" s="32"/>
      <c r="Q5" s="33"/>
    </row>
    <row r="6" spans="1:17" s="28" customFormat="1" ht="228.6" customHeight="1">
      <c r="A6" s="66">
        <v>4.0999999999999996</v>
      </c>
      <c r="B6" s="49" t="s">
        <v>0</v>
      </c>
      <c r="C6" s="14">
        <v>2</v>
      </c>
      <c r="D6" s="15" t="s">
        <v>6</v>
      </c>
      <c r="E6" s="52" t="s">
        <v>132</v>
      </c>
      <c r="F6" s="29" t="s">
        <v>15</v>
      </c>
      <c r="G6" s="30"/>
      <c r="H6" s="30"/>
      <c r="I6" s="46"/>
      <c r="J6" s="16"/>
      <c r="K6" s="20"/>
      <c r="L6" s="12">
        <f t="shared" ref="L6:L28" si="0">100 - ( 25 * (G6="x")) - ( 75 * (H6="x" ) )</f>
        <v>100</v>
      </c>
      <c r="M6" s="63" t="str">
        <f t="shared" ref="M6:M28" si="1">IF(L6&lt;&gt;"",IF(COUNTIF(F6:H6,"x")&gt;1,"ERROR - Enter x in ONE column only!", IF(COUNTIF(F6:H6,"x")=0,"Yet to be entered","") ),"")</f>
        <v/>
      </c>
      <c r="N6" s="34">
        <f>SUM(L5:L6)</f>
        <v>200</v>
      </c>
      <c r="O6" s="34">
        <f>200</f>
        <v>200</v>
      </c>
      <c r="P6" s="35">
        <f>N6/O6*100</f>
        <v>100</v>
      </c>
      <c r="Q6" s="39">
        <f>(COUNTIF(I5:I6,"x"))</f>
        <v>0</v>
      </c>
    </row>
    <row r="7" spans="1:17" s="28" customFormat="1" ht="37.200000000000003" customHeight="1">
      <c r="A7" s="66">
        <v>4.2</v>
      </c>
      <c r="B7" s="49" t="s">
        <v>1</v>
      </c>
      <c r="C7" s="11">
        <v>3</v>
      </c>
      <c r="D7" s="16" t="s">
        <v>135</v>
      </c>
      <c r="E7" s="53" t="s">
        <v>133</v>
      </c>
      <c r="F7" s="36" t="s">
        <v>15</v>
      </c>
      <c r="G7" s="30"/>
      <c r="H7" s="30"/>
      <c r="I7" s="46" t="s">
        <v>15</v>
      </c>
      <c r="J7" s="16"/>
      <c r="K7" s="20"/>
      <c r="L7" s="12">
        <f t="shared" si="0"/>
        <v>100</v>
      </c>
      <c r="M7" s="63" t="str">
        <f t="shared" si="1"/>
        <v/>
      </c>
      <c r="N7" s="31"/>
      <c r="O7" s="31"/>
      <c r="P7" s="32"/>
      <c r="Q7" s="33"/>
    </row>
    <row r="8" spans="1:17" s="28" customFormat="1" ht="60">
      <c r="A8" s="66" t="s">
        <v>136</v>
      </c>
      <c r="B8" s="49" t="s">
        <v>1</v>
      </c>
      <c r="C8" s="11">
        <v>4</v>
      </c>
      <c r="D8" s="16" t="s">
        <v>134</v>
      </c>
      <c r="E8" s="53" t="s">
        <v>117</v>
      </c>
      <c r="F8" s="36" t="s">
        <v>15</v>
      </c>
      <c r="G8" s="30"/>
      <c r="H8" s="30"/>
      <c r="I8" s="46"/>
      <c r="J8" s="16"/>
      <c r="K8" s="20"/>
      <c r="L8" s="12">
        <f t="shared" si="0"/>
        <v>100</v>
      </c>
      <c r="M8" s="63" t="str">
        <f t="shared" si="1"/>
        <v/>
      </c>
      <c r="N8" s="31"/>
      <c r="O8" s="31"/>
      <c r="P8" s="32"/>
      <c r="Q8" s="33"/>
    </row>
    <row r="9" spans="1:17" s="28" customFormat="1" ht="45">
      <c r="A9" s="66" t="s">
        <v>136</v>
      </c>
      <c r="B9" s="49" t="s">
        <v>1</v>
      </c>
      <c r="C9" s="14">
        <v>5</v>
      </c>
      <c r="D9" s="16" t="s">
        <v>137</v>
      </c>
      <c r="E9" s="53" t="s">
        <v>138</v>
      </c>
      <c r="F9" s="36" t="s">
        <v>15</v>
      </c>
      <c r="G9" s="30"/>
      <c r="H9" s="30"/>
      <c r="I9" s="46"/>
      <c r="J9" s="16"/>
      <c r="K9" s="20"/>
      <c r="L9" s="46">
        <f t="shared" ref="L9" si="2">100 - ( 25 * (G9="x")) - ( 75 * (H9="x" ) )</f>
        <v>100</v>
      </c>
      <c r="M9" s="63" t="str">
        <f t="shared" ref="M9" si="3">IF(L9&lt;&gt;"",IF(COUNTIF(F9:H9,"x")&gt;1,"ERROR - Enter x in ONE column only!", IF(COUNTIF(F9:H9,"x")=0,"Yet to be entered","") ),"")</f>
        <v/>
      </c>
      <c r="N9" s="34">
        <f>SUM(L8:L9)</f>
        <v>200</v>
      </c>
      <c r="O9" s="34">
        <v>300</v>
      </c>
      <c r="P9" s="35">
        <f>N9/O9*100</f>
        <v>66.666666666666657</v>
      </c>
      <c r="Q9" s="39">
        <f>(COUNTIF(I7:I9,"x"))</f>
        <v>1</v>
      </c>
    </row>
    <row r="10" spans="1:17" s="37" customFormat="1" ht="75">
      <c r="A10" s="66">
        <v>4.3</v>
      </c>
      <c r="B10" s="49" t="s">
        <v>2</v>
      </c>
      <c r="C10" s="11">
        <v>6</v>
      </c>
      <c r="D10" s="16" t="s">
        <v>105</v>
      </c>
      <c r="E10" s="53" t="s">
        <v>146</v>
      </c>
      <c r="F10" s="36" t="s">
        <v>15</v>
      </c>
      <c r="G10" s="30"/>
      <c r="H10" s="30"/>
      <c r="I10" s="46" t="s">
        <v>15</v>
      </c>
      <c r="J10" s="20"/>
      <c r="K10" s="20"/>
      <c r="L10" s="12">
        <f t="shared" si="0"/>
        <v>100</v>
      </c>
      <c r="M10" s="63" t="str">
        <f t="shared" si="1"/>
        <v/>
      </c>
      <c r="N10" s="31"/>
      <c r="O10" s="31"/>
      <c r="P10" s="32"/>
      <c r="Q10" s="33"/>
    </row>
    <row r="11" spans="1:17" s="37" customFormat="1" ht="45">
      <c r="A11" s="66">
        <v>4.3</v>
      </c>
      <c r="B11" s="49" t="s">
        <v>2</v>
      </c>
      <c r="C11" s="11">
        <v>7</v>
      </c>
      <c r="D11" s="16" t="s">
        <v>88</v>
      </c>
      <c r="E11" s="53" t="s">
        <v>139</v>
      </c>
      <c r="F11" s="36"/>
      <c r="G11" s="30"/>
      <c r="H11" s="30" t="s">
        <v>15</v>
      </c>
      <c r="I11" s="46"/>
      <c r="J11" s="20"/>
      <c r="K11" s="20"/>
      <c r="L11" s="12">
        <f t="shared" si="0"/>
        <v>25</v>
      </c>
      <c r="M11" s="63" t="str">
        <f t="shared" si="1"/>
        <v/>
      </c>
      <c r="N11" s="31"/>
      <c r="O11" s="31"/>
      <c r="P11" s="32"/>
      <c r="Q11" s="33"/>
    </row>
    <row r="12" spans="1:17" s="37" customFormat="1" ht="60">
      <c r="A12" s="66">
        <v>4.3</v>
      </c>
      <c r="B12" s="49" t="s">
        <v>2</v>
      </c>
      <c r="C12" s="14">
        <v>8</v>
      </c>
      <c r="D12" s="16" t="s">
        <v>89</v>
      </c>
      <c r="E12" s="53" t="s">
        <v>140</v>
      </c>
      <c r="F12" s="36"/>
      <c r="G12" s="30" t="s">
        <v>15</v>
      </c>
      <c r="H12" s="30"/>
      <c r="I12" s="46"/>
      <c r="J12" s="20"/>
      <c r="K12" s="20"/>
      <c r="L12" s="12">
        <f t="shared" si="0"/>
        <v>75</v>
      </c>
      <c r="M12" s="63" t="str">
        <f t="shared" si="1"/>
        <v/>
      </c>
      <c r="N12" s="31"/>
      <c r="O12" s="31"/>
      <c r="P12" s="32"/>
      <c r="Q12" s="33"/>
    </row>
    <row r="13" spans="1:17" s="37" customFormat="1" ht="45">
      <c r="A13" s="66">
        <v>4.3</v>
      </c>
      <c r="B13" s="49" t="s">
        <v>2</v>
      </c>
      <c r="C13" s="11">
        <v>9</v>
      </c>
      <c r="D13" s="16" t="s">
        <v>106</v>
      </c>
      <c r="E13" s="53" t="s">
        <v>118</v>
      </c>
      <c r="F13" s="36" t="s">
        <v>15</v>
      </c>
      <c r="G13" s="30"/>
      <c r="H13" s="30"/>
      <c r="I13" s="46" t="s">
        <v>15</v>
      </c>
      <c r="J13" s="20"/>
      <c r="K13" s="20"/>
      <c r="L13" s="12">
        <f t="shared" si="0"/>
        <v>100</v>
      </c>
      <c r="M13" s="63" t="str">
        <f t="shared" si="1"/>
        <v/>
      </c>
      <c r="N13" s="31"/>
      <c r="O13" s="31"/>
      <c r="P13" s="32"/>
      <c r="Q13" s="33"/>
    </row>
    <row r="14" spans="1:17" s="37" customFormat="1" ht="52.2" customHeight="1">
      <c r="A14" s="66">
        <v>4.3</v>
      </c>
      <c r="B14" s="49" t="s">
        <v>2</v>
      </c>
      <c r="C14" s="11">
        <v>10</v>
      </c>
      <c r="D14" s="16" t="s">
        <v>115</v>
      </c>
      <c r="E14" s="53" t="s">
        <v>141</v>
      </c>
      <c r="F14" s="36"/>
      <c r="G14" s="30"/>
      <c r="H14" s="30" t="s">
        <v>15</v>
      </c>
      <c r="I14" s="46"/>
      <c r="J14" s="20"/>
      <c r="K14" s="20"/>
      <c r="L14" s="12">
        <f t="shared" si="0"/>
        <v>25</v>
      </c>
      <c r="M14" s="63" t="str">
        <f t="shared" si="1"/>
        <v/>
      </c>
      <c r="N14" s="31"/>
      <c r="O14" s="31"/>
      <c r="P14" s="32"/>
      <c r="Q14" s="33"/>
    </row>
    <row r="15" spans="1:17" s="37" customFormat="1" ht="60">
      <c r="A15" s="66">
        <v>4.3</v>
      </c>
      <c r="B15" s="49" t="s">
        <v>2</v>
      </c>
      <c r="C15" s="14">
        <v>11</v>
      </c>
      <c r="D15" s="16" t="s">
        <v>107</v>
      </c>
      <c r="E15" s="53" t="s">
        <v>129</v>
      </c>
      <c r="F15" s="36"/>
      <c r="G15" s="30" t="s">
        <v>15</v>
      </c>
      <c r="H15" s="30"/>
      <c r="I15" s="46"/>
      <c r="J15" s="20"/>
      <c r="K15" s="20"/>
      <c r="L15" s="12">
        <f t="shared" si="0"/>
        <v>75</v>
      </c>
      <c r="M15" s="63" t="str">
        <f t="shared" si="1"/>
        <v/>
      </c>
      <c r="N15" s="31"/>
      <c r="O15" s="31"/>
      <c r="P15" s="32"/>
      <c r="Q15" s="33"/>
    </row>
    <row r="16" spans="1:17" s="37" customFormat="1" ht="45">
      <c r="A16" s="66">
        <v>4.3</v>
      </c>
      <c r="B16" s="49" t="s">
        <v>2</v>
      </c>
      <c r="C16" s="11">
        <v>12</v>
      </c>
      <c r="D16" s="16" t="s">
        <v>108</v>
      </c>
      <c r="E16" s="53" t="s">
        <v>119</v>
      </c>
      <c r="F16" s="36" t="s">
        <v>15</v>
      </c>
      <c r="G16" s="30"/>
      <c r="H16" s="30"/>
      <c r="I16" s="46"/>
      <c r="J16" s="20"/>
      <c r="K16" s="20"/>
      <c r="L16" s="12">
        <f t="shared" si="0"/>
        <v>100</v>
      </c>
      <c r="M16" s="63" t="str">
        <f t="shared" si="1"/>
        <v/>
      </c>
      <c r="N16" s="34">
        <f>SUM(L10:L16)</f>
        <v>500</v>
      </c>
      <c r="O16" s="34">
        <v>700</v>
      </c>
      <c r="P16" s="35">
        <f>N16/O16*100</f>
        <v>71.428571428571431</v>
      </c>
      <c r="Q16" s="39">
        <f>(COUNTIF(I10:I16,"x"))</f>
        <v>2</v>
      </c>
    </row>
    <row r="17" spans="1:17" s="37" customFormat="1" ht="60">
      <c r="A17" s="66">
        <v>4.4000000000000004</v>
      </c>
      <c r="B17" s="49" t="s">
        <v>3</v>
      </c>
      <c r="C17" s="11">
        <v>13</v>
      </c>
      <c r="D17" s="13" t="s">
        <v>116</v>
      </c>
      <c r="E17" s="51" t="s">
        <v>120</v>
      </c>
      <c r="F17" s="29" t="s">
        <v>15</v>
      </c>
      <c r="G17" s="29"/>
      <c r="H17" s="29"/>
      <c r="I17" s="38"/>
      <c r="J17" s="16"/>
      <c r="K17" s="18"/>
      <c r="L17" s="12">
        <f t="shared" si="0"/>
        <v>100</v>
      </c>
      <c r="M17" s="63" t="str">
        <f t="shared" si="1"/>
        <v/>
      </c>
      <c r="N17" s="31"/>
      <c r="O17" s="31"/>
      <c r="P17" s="32"/>
      <c r="Q17" s="33"/>
    </row>
    <row r="18" spans="1:17" s="37" customFormat="1" ht="60">
      <c r="A18" s="66">
        <v>4.4000000000000004</v>
      </c>
      <c r="B18" s="49" t="s">
        <v>3</v>
      </c>
      <c r="C18" s="14">
        <v>14</v>
      </c>
      <c r="D18" s="13" t="s">
        <v>109</v>
      </c>
      <c r="E18" s="51" t="s">
        <v>121</v>
      </c>
      <c r="F18" s="29" t="s">
        <v>15</v>
      </c>
      <c r="G18" s="29"/>
      <c r="H18" s="29"/>
      <c r="I18" s="38"/>
      <c r="J18" s="16"/>
      <c r="K18" s="18"/>
      <c r="L18" s="12">
        <f t="shared" si="0"/>
        <v>100</v>
      </c>
      <c r="M18" s="63" t="str">
        <f t="shared" si="1"/>
        <v/>
      </c>
      <c r="N18" s="31"/>
      <c r="O18" s="31"/>
      <c r="P18" s="32"/>
      <c r="Q18" s="33"/>
    </row>
    <row r="19" spans="1:17" s="37" customFormat="1" ht="45">
      <c r="A19" s="66">
        <v>4.4000000000000004</v>
      </c>
      <c r="B19" s="49" t="s">
        <v>3</v>
      </c>
      <c r="C19" s="11">
        <v>15</v>
      </c>
      <c r="D19" s="13" t="s">
        <v>7</v>
      </c>
      <c r="E19" s="51" t="s">
        <v>122</v>
      </c>
      <c r="F19" s="29" t="s">
        <v>15</v>
      </c>
      <c r="G19" s="29"/>
      <c r="H19" s="29"/>
      <c r="I19" s="38"/>
      <c r="J19" s="16"/>
      <c r="K19" s="18"/>
      <c r="L19" s="12">
        <f t="shared" si="0"/>
        <v>100</v>
      </c>
      <c r="M19" s="63" t="str">
        <f t="shared" si="1"/>
        <v/>
      </c>
      <c r="N19" s="31"/>
      <c r="O19" s="31"/>
      <c r="P19" s="32"/>
      <c r="Q19" s="33"/>
    </row>
    <row r="20" spans="1:17" s="37" customFormat="1" ht="52.8" customHeight="1">
      <c r="A20" s="66">
        <v>4.4000000000000004</v>
      </c>
      <c r="B20" s="49" t="s">
        <v>3</v>
      </c>
      <c r="C20" s="11">
        <v>16</v>
      </c>
      <c r="D20" s="15" t="s">
        <v>8</v>
      </c>
      <c r="E20" s="52" t="s">
        <v>123</v>
      </c>
      <c r="F20" s="29" t="s">
        <v>15</v>
      </c>
      <c r="G20" s="29"/>
      <c r="H20" s="29"/>
      <c r="I20" s="38" t="s">
        <v>15</v>
      </c>
      <c r="J20" s="16"/>
      <c r="K20" s="18"/>
      <c r="L20" s="12">
        <f t="shared" si="0"/>
        <v>100</v>
      </c>
      <c r="M20" s="63" t="str">
        <f t="shared" si="1"/>
        <v/>
      </c>
      <c r="N20" s="31"/>
      <c r="O20" s="31"/>
      <c r="P20" s="32"/>
      <c r="Q20" s="33"/>
    </row>
    <row r="21" spans="1:17" s="37" customFormat="1" ht="60">
      <c r="A21" s="66">
        <v>4.4000000000000004</v>
      </c>
      <c r="B21" s="49" t="s">
        <v>3</v>
      </c>
      <c r="C21" s="14">
        <v>17</v>
      </c>
      <c r="D21" s="16" t="s">
        <v>9</v>
      </c>
      <c r="E21" s="53" t="s">
        <v>142</v>
      </c>
      <c r="F21" s="36" t="s">
        <v>15</v>
      </c>
      <c r="G21" s="29"/>
      <c r="H21" s="29"/>
      <c r="I21" s="38" t="s">
        <v>15</v>
      </c>
      <c r="J21" s="16"/>
      <c r="K21" s="18"/>
      <c r="L21" s="12">
        <f t="shared" si="0"/>
        <v>100</v>
      </c>
      <c r="M21" s="63" t="str">
        <f t="shared" si="1"/>
        <v/>
      </c>
      <c r="N21" s="31"/>
      <c r="O21" s="31"/>
      <c r="P21" s="32"/>
      <c r="Q21" s="33"/>
    </row>
    <row r="22" spans="1:17" s="37" customFormat="1" ht="30">
      <c r="A22" s="66">
        <v>4.4000000000000004</v>
      </c>
      <c r="B22" s="49" t="s">
        <v>3</v>
      </c>
      <c r="C22" s="11">
        <v>18</v>
      </c>
      <c r="D22" s="16" t="s">
        <v>10</v>
      </c>
      <c r="E22" s="53" t="s">
        <v>143</v>
      </c>
      <c r="F22" s="36" t="s">
        <v>15</v>
      </c>
      <c r="G22" s="29"/>
      <c r="H22" s="29"/>
      <c r="I22" s="38"/>
      <c r="J22" s="16"/>
      <c r="K22" s="18"/>
      <c r="L22" s="12">
        <f t="shared" si="0"/>
        <v>100</v>
      </c>
      <c r="M22" s="63" t="str">
        <f t="shared" si="1"/>
        <v/>
      </c>
      <c r="N22" s="31"/>
      <c r="O22" s="31"/>
      <c r="P22" s="32"/>
      <c r="Q22" s="33"/>
    </row>
    <row r="23" spans="1:17" s="37" customFormat="1" ht="45">
      <c r="A23" s="66">
        <v>4.4000000000000004</v>
      </c>
      <c r="B23" s="49" t="s">
        <v>3</v>
      </c>
      <c r="C23" s="11">
        <v>19</v>
      </c>
      <c r="D23" s="16" t="s">
        <v>11</v>
      </c>
      <c r="E23" s="53" t="s">
        <v>144</v>
      </c>
      <c r="F23" s="36" t="s">
        <v>15</v>
      </c>
      <c r="G23" s="29"/>
      <c r="H23" s="29"/>
      <c r="I23" s="38"/>
      <c r="J23" s="19"/>
      <c r="K23" s="18"/>
      <c r="L23" s="12">
        <f t="shared" si="0"/>
        <v>100</v>
      </c>
      <c r="M23" s="63" t="str">
        <f t="shared" si="1"/>
        <v/>
      </c>
      <c r="N23" s="31"/>
      <c r="O23" s="31"/>
      <c r="P23" s="32"/>
      <c r="Q23" s="33"/>
    </row>
    <row r="24" spans="1:17" s="37" customFormat="1" ht="45">
      <c r="A24" s="66">
        <v>4.4000000000000004</v>
      </c>
      <c r="B24" s="49" t="s">
        <v>3</v>
      </c>
      <c r="C24" s="14">
        <v>20</v>
      </c>
      <c r="D24" s="17" t="s">
        <v>90</v>
      </c>
      <c r="E24" s="54" t="s">
        <v>124</v>
      </c>
      <c r="F24" s="36" t="s">
        <v>15</v>
      </c>
      <c r="G24" s="29"/>
      <c r="H24" s="29"/>
      <c r="I24" s="38"/>
      <c r="J24" s="19"/>
      <c r="K24" s="18"/>
      <c r="L24" s="12">
        <f t="shared" si="0"/>
        <v>100</v>
      </c>
      <c r="M24" s="63" t="str">
        <f t="shared" si="1"/>
        <v/>
      </c>
      <c r="N24" s="31"/>
      <c r="O24" s="31"/>
      <c r="P24" s="32"/>
      <c r="Q24" s="33"/>
    </row>
    <row r="25" spans="1:17" s="37" customFormat="1" ht="45">
      <c r="A25" s="66">
        <v>4.4000000000000004</v>
      </c>
      <c r="B25" s="49" t="s">
        <v>3</v>
      </c>
      <c r="C25" s="11">
        <v>21</v>
      </c>
      <c r="D25" s="16" t="s">
        <v>12</v>
      </c>
      <c r="E25" s="53" t="s">
        <v>125</v>
      </c>
      <c r="F25" s="36"/>
      <c r="G25" s="29" t="s">
        <v>15</v>
      </c>
      <c r="H25" s="29"/>
      <c r="I25" s="38"/>
      <c r="J25" s="19"/>
      <c r="K25" s="18"/>
      <c r="L25" s="12">
        <f t="shared" si="0"/>
        <v>75</v>
      </c>
      <c r="M25" s="63" t="str">
        <f t="shared" si="1"/>
        <v/>
      </c>
      <c r="N25" s="31"/>
      <c r="O25" s="31"/>
      <c r="P25" s="32"/>
      <c r="Q25" s="33"/>
    </row>
    <row r="26" spans="1:17" s="37" customFormat="1" ht="45">
      <c r="A26" s="66">
        <v>4.4000000000000004</v>
      </c>
      <c r="B26" s="49" t="s">
        <v>3</v>
      </c>
      <c r="C26" s="11">
        <v>22</v>
      </c>
      <c r="D26" s="17" t="s">
        <v>110</v>
      </c>
      <c r="E26" s="54" t="s">
        <v>126</v>
      </c>
      <c r="F26" s="36" t="s">
        <v>15</v>
      </c>
      <c r="G26" s="29"/>
      <c r="H26" s="29"/>
      <c r="I26" s="38"/>
      <c r="J26" s="19"/>
      <c r="K26" s="18"/>
      <c r="L26" s="12">
        <f t="shared" si="0"/>
        <v>100</v>
      </c>
      <c r="M26" s="63" t="str">
        <f t="shared" si="1"/>
        <v/>
      </c>
      <c r="N26" s="31"/>
      <c r="O26" s="31"/>
      <c r="P26" s="32"/>
      <c r="Q26" s="33"/>
    </row>
    <row r="27" spans="1:17" s="37" customFormat="1" ht="30">
      <c r="A27" s="66">
        <v>4.4000000000000004</v>
      </c>
      <c r="B27" s="49" t="s">
        <v>3</v>
      </c>
      <c r="C27" s="14">
        <v>23</v>
      </c>
      <c r="D27" s="16" t="s">
        <v>13</v>
      </c>
      <c r="E27" s="53" t="s">
        <v>127</v>
      </c>
      <c r="F27" s="36" t="s">
        <v>15</v>
      </c>
      <c r="G27" s="29"/>
      <c r="H27" s="29"/>
      <c r="I27" s="38"/>
      <c r="J27" s="19"/>
      <c r="K27" s="18"/>
      <c r="L27" s="12">
        <f t="shared" si="0"/>
        <v>100</v>
      </c>
      <c r="M27" s="63" t="str">
        <f t="shared" si="1"/>
        <v/>
      </c>
      <c r="N27" s="31"/>
      <c r="O27" s="31"/>
      <c r="P27" s="32"/>
      <c r="Q27" s="33"/>
    </row>
    <row r="28" spans="1:17" s="37" customFormat="1" ht="45">
      <c r="A28" s="66">
        <v>4.4000000000000004</v>
      </c>
      <c r="B28" s="49" t="s">
        <v>3</v>
      </c>
      <c r="C28" s="11">
        <v>24</v>
      </c>
      <c r="D28" s="16" t="s">
        <v>14</v>
      </c>
      <c r="E28" s="53" t="s">
        <v>128</v>
      </c>
      <c r="F28" s="36" t="s">
        <v>15</v>
      </c>
      <c r="G28" s="29"/>
      <c r="H28" s="29"/>
      <c r="I28" s="38"/>
      <c r="J28" s="19"/>
      <c r="K28" s="18"/>
      <c r="L28" s="12">
        <f t="shared" si="0"/>
        <v>100</v>
      </c>
      <c r="M28" s="63" t="str">
        <f t="shared" si="1"/>
        <v/>
      </c>
      <c r="N28" s="34">
        <f>SUM(L17:L28)</f>
        <v>1175</v>
      </c>
      <c r="O28" s="34">
        <v>1200</v>
      </c>
      <c r="P28" s="35">
        <f>N28/O28*100</f>
        <v>97.916666666666657</v>
      </c>
      <c r="Q28" s="39">
        <f>(COUNTIF(I17:I28,"x"))</f>
        <v>2</v>
      </c>
    </row>
  </sheetData>
  <autoFilter ref="A3:Q28" xr:uid="{C2E774D2-6E89-4ACF-BCDE-7F967611338A}"/>
  <mergeCells count="5">
    <mergeCell ref="A1:D1"/>
    <mergeCell ref="F2:I2"/>
    <mergeCell ref="A2:C2"/>
    <mergeCell ref="L2:Q2"/>
    <mergeCell ref="F1:I1"/>
  </mergeCells>
  <conditionalFormatting sqref="L2">
    <cfRule type="colorScale" priority="7">
      <colorScale>
        <cfvo type="min"/>
        <cfvo type="percentile" val="50"/>
        <cfvo type="max"/>
        <color rgb="FFFF6600"/>
        <color rgb="FFFFC000"/>
        <color rgb="FF92D050"/>
      </colorScale>
    </cfRule>
  </conditionalFormatting>
  <conditionalFormatting sqref="L9">
    <cfRule type="colorScale" priority="6">
      <colorScale>
        <cfvo type="min"/>
        <cfvo type="percentile" val="50"/>
        <cfvo type="max"/>
        <color rgb="FFFF6600"/>
        <color rgb="FFFFC000"/>
        <color rgb="FF92D050"/>
      </colorScale>
    </cfRule>
  </conditionalFormatting>
  <conditionalFormatting sqref="L3">
    <cfRule type="colorScale" priority="3">
      <colorScale>
        <cfvo type="min"/>
        <cfvo type="percentile" val="50"/>
        <cfvo type="max"/>
        <color rgb="FFFF6600"/>
        <color rgb="FFFFC000"/>
        <color rgb="FF92D050"/>
      </colorScale>
    </cfRule>
  </conditionalFormatting>
  <conditionalFormatting sqref="L1">
    <cfRule type="colorScale" priority="13">
      <colorScale>
        <cfvo type="min"/>
        <cfvo type="percentile" val="50"/>
        <cfvo type="max"/>
        <color rgb="FFFF6600"/>
        <color rgb="FFFFC000"/>
        <color rgb="FF92D050"/>
      </colorScale>
    </cfRule>
  </conditionalFormatting>
  <conditionalFormatting sqref="L4:L8 L10:L1048576">
    <cfRule type="colorScale" priority="14">
      <colorScale>
        <cfvo type="min"/>
        <cfvo type="percentile" val="50"/>
        <cfvo type="max"/>
        <color rgb="FFFF6600"/>
        <color rgb="FFFFC000"/>
        <color rgb="FF92D050"/>
      </colorScale>
    </cfRule>
  </conditionalFormatting>
  <pageMargins left="0.23622047244094491" right="0.23622047244094491" top="0.74803149606299213" bottom="0.74803149606299213" header="0.31496062992125984" footer="0.31496062992125984"/>
  <pageSetup paperSize="8" scale="63" orientation="landscape" r:id="rId1"/>
  <ignoredErrors>
    <ignoredError sqref="A8:A9 A4"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743F4-949B-4A25-9010-73FC937EC44B}">
  <dimension ref="A1:Y65"/>
  <sheetViews>
    <sheetView view="pageBreakPreview" zoomScaleNormal="100" zoomScaleSheetLayoutView="100" workbookViewId="0">
      <selection activeCell="Q3" sqref="Q3"/>
    </sheetView>
  </sheetViews>
  <sheetFormatPr defaultRowHeight="15"/>
  <cols>
    <col min="6" max="7" width="8.88671875" style="1"/>
    <col min="15" max="15" width="8.88671875" style="21"/>
    <col min="16" max="16" width="14.5546875" style="21" customWidth="1"/>
    <col min="17" max="21" width="9.77734375" style="21" customWidth="1"/>
    <col min="22" max="22" width="10.21875" style="4" customWidth="1"/>
    <col min="23" max="23" width="52.77734375" style="37" bestFit="1" customWidth="1"/>
    <col min="24" max="24" width="13.109375" style="71" customWidth="1"/>
    <col min="25" max="25" width="15.88671875" style="41" customWidth="1"/>
  </cols>
  <sheetData>
    <row r="1" spans="1:25" ht="14.4" customHeight="1">
      <c r="A1" s="116" t="s">
        <v>150</v>
      </c>
      <c r="B1" s="116"/>
      <c r="C1" s="116"/>
      <c r="D1" s="116"/>
      <c r="E1" s="116"/>
      <c r="F1" s="116"/>
      <c r="G1" s="116"/>
      <c r="H1" s="116"/>
      <c r="I1" s="116"/>
      <c r="J1" s="116"/>
      <c r="K1" s="116"/>
      <c r="L1" s="116"/>
      <c r="M1" s="116"/>
      <c r="N1" s="116"/>
      <c r="O1" s="22"/>
      <c r="P1" s="87"/>
      <c r="Q1" s="87"/>
      <c r="R1" s="87"/>
      <c r="S1" s="87"/>
      <c r="T1" s="87"/>
      <c r="U1" s="87"/>
    </row>
    <row r="2" spans="1:25" ht="14.4" customHeight="1">
      <c r="A2" s="116"/>
      <c r="B2" s="116"/>
      <c r="C2" s="116"/>
      <c r="D2" s="116"/>
      <c r="E2" s="116"/>
      <c r="F2" s="116"/>
      <c r="G2" s="116"/>
      <c r="H2" s="116"/>
      <c r="I2" s="116"/>
      <c r="J2" s="116"/>
      <c r="K2" s="116"/>
      <c r="L2" s="116"/>
      <c r="M2" s="116"/>
      <c r="N2" s="116"/>
      <c r="O2" s="22"/>
      <c r="P2" s="87"/>
      <c r="Q2" s="87"/>
      <c r="R2" s="87"/>
      <c r="S2" s="87"/>
      <c r="T2" s="87"/>
      <c r="U2" s="87"/>
      <c r="W2" s="70"/>
      <c r="X2" s="72" t="s">
        <v>78</v>
      </c>
      <c r="Y2" s="72" t="s">
        <v>79</v>
      </c>
    </row>
    <row r="3" spans="1:25" ht="14.4" customHeight="1">
      <c r="A3" s="116"/>
      <c r="B3" s="116"/>
      <c r="C3" s="116"/>
      <c r="D3" s="116"/>
      <c r="E3" s="116"/>
      <c r="F3" s="116"/>
      <c r="G3" s="116"/>
      <c r="H3" s="116"/>
      <c r="I3" s="116"/>
      <c r="J3" s="116"/>
      <c r="K3" s="116"/>
      <c r="L3" s="116"/>
      <c r="M3" s="116"/>
      <c r="N3" s="116"/>
      <c r="O3" s="22"/>
      <c r="P3" s="87"/>
      <c r="Q3" s="87"/>
      <c r="R3" s="87"/>
      <c r="S3" s="87"/>
      <c r="T3" s="88"/>
      <c r="U3" s="87"/>
      <c r="W3" s="70" t="s">
        <v>73</v>
      </c>
      <c r="X3" s="73" t="e">
        <f>'Internal Audit Checklist'!#REF!</f>
        <v>#REF!</v>
      </c>
      <c r="Y3" s="73" t="e">
        <f t="shared" ref="Y3:Y34" si="0">100-X3</f>
        <v>#REF!</v>
      </c>
    </row>
    <row r="4" spans="1:25" ht="14.4" customHeight="1">
      <c r="A4" s="116"/>
      <c r="B4" s="116"/>
      <c r="C4" s="116"/>
      <c r="D4" s="116"/>
      <c r="E4" s="116"/>
      <c r="F4" s="116"/>
      <c r="G4" s="116"/>
      <c r="H4" s="116"/>
      <c r="I4" s="116"/>
      <c r="J4" s="116"/>
      <c r="K4" s="116"/>
      <c r="L4" s="116"/>
      <c r="M4" s="116"/>
      <c r="N4" s="116"/>
      <c r="O4" s="22"/>
      <c r="P4" s="87"/>
      <c r="Q4" s="87"/>
      <c r="R4" s="87"/>
      <c r="S4" s="87"/>
      <c r="T4" s="88"/>
      <c r="U4" s="87"/>
      <c r="W4" s="70" t="s">
        <v>114</v>
      </c>
      <c r="X4" s="73" t="e">
        <f>'Internal Audit Checklist'!#REF!</f>
        <v>#REF!</v>
      </c>
      <c r="Y4" s="73" t="e">
        <f t="shared" si="0"/>
        <v>#REF!</v>
      </c>
    </row>
    <row r="5" spans="1:25" ht="14.4" customHeight="1">
      <c r="A5" s="7"/>
      <c r="B5" s="7"/>
      <c r="C5" s="7"/>
      <c r="D5" s="7"/>
      <c r="E5" s="7"/>
      <c r="F5" s="8"/>
      <c r="G5" s="8"/>
      <c r="H5" s="7"/>
      <c r="I5" s="7"/>
      <c r="J5" s="7"/>
      <c r="K5" s="7"/>
      <c r="L5" s="9"/>
      <c r="M5" s="9"/>
      <c r="N5" s="9"/>
      <c r="O5" s="9"/>
      <c r="P5" s="87"/>
      <c r="Q5" s="87"/>
      <c r="R5" s="87"/>
      <c r="S5" s="87"/>
      <c r="T5" s="88"/>
      <c r="U5" s="87"/>
      <c r="W5" s="70" t="s">
        <v>113</v>
      </c>
      <c r="X5" s="73" t="e">
        <f>'Internal Audit Checklist'!#REF!</f>
        <v>#REF!</v>
      </c>
      <c r="Y5" s="73" t="e">
        <f t="shared" si="0"/>
        <v>#REF!</v>
      </c>
    </row>
    <row r="6" spans="1:25" ht="14.4" customHeight="1">
      <c r="A6" s="7"/>
      <c r="B6" s="7"/>
      <c r="C6" s="7"/>
      <c r="D6" s="7"/>
      <c r="E6" s="7"/>
      <c r="F6" s="8"/>
      <c r="G6" s="8"/>
      <c r="H6" s="7"/>
      <c r="I6" s="7"/>
      <c r="J6" s="7"/>
      <c r="K6" s="7"/>
      <c r="L6" s="9"/>
      <c r="M6" s="9"/>
      <c r="N6" s="9"/>
      <c r="O6" s="9"/>
      <c r="P6" s="87" t="s">
        <v>152</v>
      </c>
      <c r="Q6" s="87"/>
      <c r="R6" s="87"/>
      <c r="S6" s="87"/>
      <c r="T6" s="88"/>
      <c r="U6" s="87"/>
      <c r="W6" s="70" t="s">
        <v>72</v>
      </c>
      <c r="X6" s="73" t="e">
        <f>'Internal Audit Checklist'!#REF!</f>
        <v>#REF!</v>
      </c>
      <c r="Y6" s="73" t="e">
        <f t="shared" si="0"/>
        <v>#REF!</v>
      </c>
    </row>
    <row r="7" spans="1:25" ht="14.4" customHeight="1">
      <c r="A7" s="7"/>
      <c r="B7" s="7"/>
      <c r="C7" s="7"/>
      <c r="D7" s="7"/>
      <c r="E7" s="7"/>
      <c r="F7" s="8"/>
      <c r="G7" s="8"/>
      <c r="H7" s="7"/>
      <c r="I7" s="7"/>
      <c r="J7" s="7"/>
      <c r="K7" s="7"/>
      <c r="L7" s="9"/>
      <c r="M7" s="9"/>
      <c r="N7" s="9"/>
      <c r="O7" s="9"/>
      <c r="P7" s="89"/>
      <c r="Q7" s="90" t="s">
        <v>16</v>
      </c>
      <c r="R7" s="90" t="s">
        <v>17</v>
      </c>
      <c r="S7" s="90" t="s">
        <v>18</v>
      </c>
      <c r="T7" s="90" t="s">
        <v>25</v>
      </c>
      <c r="U7" s="46" t="s">
        <v>151</v>
      </c>
      <c r="W7" s="70" t="s">
        <v>71</v>
      </c>
      <c r="X7" s="73" t="e">
        <f>'Internal Audit Checklist'!#REF!</f>
        <v>#REF!</v>
      </c>
      <c r="Y7" s="73" t="e">
        <f t="shared" si="0"/>
        <v>#REF!</v>
      </c>
    </row>
    <row r="8" spans="1:25" ht="14.4" customHeight="1">
      <c r="A8" s="7"/>
      <c r="B8" s="7"/>
      <c r="C8" s="7"/>
      <c r="D8" s="7"/>
      <c r="E8" s="7"/>
      <c r="F8" s="8"/>
      <c r="G8" s="8"/>
      <c r="H8" s="7"/>
      <c r="I8" s="7"/>
      <c r="J8" s="7"/>
      <c r="K8" s="7"/>
      <c r="L8" s="9"/>
      <c r="M8" s="9"/>
      <c r="N8" s="9"/>
      <c r="O8" s="9"/>
      <c r="P8" s="89" t="s">
        <v>80</v>
      </c>
      <c r="Q8" s="91">
        <f>COUNTIF('Internal Audit Checklist'!$F$5:$F$28,"X")</f>
        <v>19</v>
      </c>
      <c r="R8" s="91">
        <f>COUNTIF('Internal Audit Checklist'!$G$5:$G$28,"X")</f>
        <v>3</v>
      </c>
      <c r="S8" s="91">
        <f>COUNTIF('Internal Audit Checklist'!$H$5:$H$28,"X")</f>
        <v>2</v>
      </c>
      <c r="T8" s="91">
        <f>COUNTIF('Internal Audit Checklist'!$I$5:$I$28,"X")</f>
        <v>5</v>
      </c>
      <c r="U8" s="91">
        <f>S8+R8+Q8</f>
        <v>24</v>
      </c>
      <c r="W8" s="70" t="s">
        <v>70</v>
      </c>
      <c r="X8" s="73" t="e">
        <f>'Internal Audit Checklist'!#REF!</f>
        <v>#REF!</v>
      </c>
      <c r="Y8" s="73" t="e">
        <f t="shared" si="0"/>
        <v>#REF!</v>
      </c>
    </row>
    <row r="9" spans="1:25" ht="14.4" customHeight="1">
      <c r="A9" s="7"/>
      <c r="B9" s="7"/>
      <c r="C9" s="7"/>
      <c r="D9" s="7"/>
      <c r="E9" s="7"/>
      <c r="F9" s="8"/>
      <c r="G9" s="8"/>
      <c r="H9" s="7"/>
      <c r="I9" s="7"/>
      <c r="J9" s="7"/>
      <c r="K9" s="7"/>
      <c r="L9" s="9"/>
      <c r="M9" s="9"/>
      <c r="N9" s="9"/>
      <c r="O9" s="9"/>
      <c r="P9" s="89" t="s">
        <v>81</v>
      </c>
      <c r="Q9" s="91" t="e">
        <f>COUNTIF('Internal Audit Checklist'!#REF!,"X")</f>
        <v>#REF!</v>
      </c>
      <c r="R9" s="91" t="e">
        <f>COUNTIF('Internal Audit Checklist'!#REF!,"X")</f>
        <v>#REF!</v>
      </c>
      <c r="S9" s="91" t="e">
        <f>COUNTIF('Internal Audit Checklist'!#REF!,"X")</f>
        <v>#REF!</v>
      </c>
      <c r="T9" s="91" t="e">
        <f>COUNTIF('Internal Audit Checklist'!#REF!,"X")</f>
        <v>#REF!</v>
      </c>
      <c r="U9" s="91" t="e">
        <f t="shared" ref="U9:U14" si="1">S9+R9+Q9</f>
        <v>#REF!</v>
      </c>
      <c r="W9" s="70" t="s">
        <v>69</v>
      </c>
      <c r="X9" s="73" t="e">
        <f>'Internal Audit Checklist'!#REF!</f>
        <v>#REF!</v>
      </c>
      <c r="Y9" s="73" t="e">
        <f t="shared" si="0"/>
        <v>#REF!</v>
      </c>
    </row>
    <row r="10" spans="1:25" ht="14.4" customHeight="1">
      <c r="A10" s="7"/>
      <c r="B10" s="7"/>
      <c r="C10" s="7"/>
      <c r="D10" s="7"/>
      <c r="E10" s="7"/>
      <c r="F10" s="8"/>
      <c r="G10" s="8"/>
      <c r="H10" s="7"/>
      <c r="I10" s="7"/>
      <c r="J10" s="7"/>
      <c r="K10" s="7"/>
      <c r="L10" s="9"/>
      <c r="M10" s="9"/>
      <c r="N10" s="9"/>
      <c r="O10" s="9"/>
      <c r="P10" s="89" t="s">
        <v>82</v>
      </c>
      <c r="Q10" s="91" t="e">
        <f>COUNTIF('Internal Audit Checklist'!#REF!,"X")</f>
        <v>#REF!</v>
      </c>
      <c r="R10" s="91" t="e">
        <f>COUNTIF('Internal Audit Checklist'!#REF!,"X")</f>
        <v>#REF!</v>
      </c>
      <c r="S10" s="91" t="e">
        <f>COUNTIF('Internal Audit Checklist'!#REF!,"X")</f>
        <v>#REF!</v>
      </c>
      <c r="T10" s="91" t="e">
        <f>COUNTIF('Internal Audit Checklist'!#REF!,"X")</f>
        <v>#REF!</v>
      </c>
      <c r="U10" s="91" t="e">
        <f t="shared" si="1"/>
        <v>#REF!</v>
      </c>
      <c r="V10" s="6"/>
      <c r="W10" s="70" t="s">
        <v>68</v>
      </c>
      <c r="X10" s="73" t="e">
        <f>'Internal Audit Checklist'!#REF!</f>
        <v>#REF!</v>
      </c>
      <c r="Y10" s="73" t="e">
        <f t="shared" si="0"/>
        <v>#REF!</v>
      </c>
    </row>
    <row r="11" spans="1:25" ht="14.4" customHeight="1">
      <c r="A11" s="7"/>
      <c r="B11" s="7"/>
      <c r="C11" s="7"/>
      <c r="D11" s="7"/>
      <c r="E11" s="7"/>
      <c r="F11" s="8"/>
      <c r="G11" s="8"/>
      <c r="H11" s="7"/>
      <c r="I11" s="7"/>
      <c r="J11" s="7"/>
      <c r="K11" s="7"/>
      <c r="L11" s="9"/>
      <c r="M11" s="9"/>
      <c r="N11" s="9"/>
      <c r="O11" s="9"/>
      <c r="P11" s="89" t="s">
        <v>83</v>
      </c>
      <c r="Q11" s="91" t="e">
        <f>COUNTIF('Internal Audit Checklist'!#REF!,"X")</f>
        <v>#REF!</v>
      </c>
      <c r="R11" s="91" t="e">
        <f>COUNTIF('Internal Audit Checklist'!#REF!,"X")</f>
        <v>#REF!</v>
      </c>
      <c r="S11" s="91" t="e">
        <f>COUNTIF('Internal Audit Checklist'!#REF!,"X")</f>
        <v>#REF!</v>
      </c>
      <c r="T11" s="91" t="e">
        <f>COUNTIF('Internal Audit Checklist'!#REF!,"X")</f>
        <v>#REF!</v>
      </c>
      <c r="U11" s="91" t="e">
        <f t="shared" si="1"/>
        <v>#REF!</v>
      </c>
      <c r="W11" s="70" t="s">
        <v>67</v>
      </c>
      <c r="X11" s="73" t="e">
        <f>'Internal Audit Checklist'!#REF!</f>
        <v>#REF!</v>
      </c>
      <c r="Y11" s="73" t="e">
        <f t="shared" si="0"/>
        <v>#REF!</v>
      </c>
    </row>
    <row r="12" spans="1:25" ht="14.4" customHeight="1">
      <c r="A12" s="7"/>
      <c r="B12" s="7"/>
      <c r="C12" s="7"/>
      <c r="D12" s="7"/>
      <c r="E12" s="7"/>
      <c r="F12" s="8"/>
      <c r="G12" s="8"/>
      <c r="H12" s="7"/>
      <c r="I12" s="7"/>
      <c r="J12" s="7"/>
      <c r="K12" s="7"/>
      <c r="L12" s="9"/>
      <c r="M12" s="9"/>
      <c r="N12" s="9"/>
      <c r="O12" s="9"/>
      <c r="P12" s="89" t="s">
        <v>84</v>
      </c>
      <c r="Q12" s="91" t="e">
        <f>COUNTIF('Internal Audit Checklist'!#REF!,"X")</f>
        <v>#REF!</v>
      </c>
      <c r="R12" s="91" t="e">
        <f>COUNTIF('Internal Audit Checklist'!#REF!,"X")</f>
        <v>#REF!</v>
      </c>
      <c r="S12" s="91" t="e">
        <f>COUNTIF('Internal Audit Checklist'!#REF!,"X")</f>
        <v>#REF!</v>
      </c>
      <c r="T12" s="91" t="e">
        <f>COUNTIF('Internal Audit Checklist'!#REF!,"X")</f>
        <v>#REF!</v>
      </c>
      <c r="U12" s="91" t="e">
        <f t="shared" si="1"/>
        <v>#REF!</v>
      </c>
      <c r="W12" s="70" t="s">
        <v>66</v>
      </c>
      <c r="X12" s="73" t="e">
        <f>'Internal Audit Checklist'!#REF!</f>
        <v>#REF!</v>
      </c>
      <c r="Y12" s="73" t="e">
        <f t="shared" si="0"/>
        <v>#REF!</v>
      </c>
    </row>
    <row r="13" spans="1:25" ht="14.4" customHeight="1">
      <c r="A13" s="7"/>
      <c r="B13" s="7"/>
      <c r="C13" s="7"/>
      <c r="D13" s="7"/>
      <c r="E13" s="7"/>
      <c r="F13" s="8"/>
      <c r="G13" s="8"/>
      <c r="H13" s="7"/>
      <c r="I13" s="7"/>
      <c r="J13" s="7"/>
      <c r="K13" s="7"/>
      <c r="L13" s="9"/>
      <c r="M13" s="9"/>
      <c r="N13" s="9"/>
      <c r="O13" s="9"/>
      <c r="P13" s="89" t="s">
        <v>85</v>
      </c>
      <c r="Q13" s="91" t="e">
        <f>COUNTIF('Internal Audit Checklist'!#REF!,"X")</f>
        <v>#REF!</v>
      </c>
      <c r="R13" s="91" t="e">
        <f>COUNTIF('Internal Audit Checklist'!#REF!,"X")</f>
        <v>#REF!</v>
      </c>
      <c r="S13" s="91" t="e">
        <f>COUNTIF('Internal Audit Checklist'!#REF!,"X")</f>
        <v>#REF!</v>
      </c>
      <c r="T13" s="91" t="e">
        <f>COUNTIF('Internal Audit Checklist'!#REF!,"X")</f>
        <v>#REF!</v>
      </c>
      <c r="U13" s="91" t="e">
        <f t="shared" si="1"/>
        <v>#REF!</v>
      </c>
      <c r="W13" s="70" t="s">
        <v>65</v>
      </c>
      <c r="X13" s="73" t="e">
        <f>'Internal Audit Checklist'!#REF!</f>
        <v>#REF!</v>
      </c>
      <c r="Y13" s="73" t="e">
        <f t="shared" si="0"/>
        <v>#REF!</v>
      </c>
    </row>
    <row r="14" spans="1:25" ht="14.4" customHeight="1">
      <c r="A14" s="7"/>
      <c r="B14" s="7"/>
      <c r="C14" s="7"/>
      <c r="D14" s="7"/>
      <c r="E14" s="7"/>
      <c r="F14" s="8"/>
      <c r="G14" s="8"/>
      <c r="H14" s="7"/>
      <c r="I14" s="7"/>
      <c r="J14" s="7"/>
      <c r="K14" s="7"/>
      <c r="L14" s="9"/>
      <c r="M14" s="9"/>
      <c r="N14" s="9"/>
      <c r="O14" s="9"/>
      <c r="P14" s="89" t="s">
        <v>86</v>
      </c>
      <c r="Q14" s="91" t="e">
        <f>COUNTIF('Internal Audit Checklist'!#REF!,"X")</f>
        <v>#REF!</v>
      </c>
      <c r="R14" s="91" t="e">
        <f>COUNTIF('Internal Audit Checklist'!#REF!,"X")</f>
        <v>#REF!</v>
      </c>
      <c r="S14" s="91" t="e">
        <f>COUNTIF('Internal Audit Checklist'!#REF!,"X")</f>
        <v>#REF!</v>
      </c>
      <c r="T14" s="91" t="e">
        <f>COUNTIF('Internal Audit Checklist'!#REF!,"X")</f>
        <v>#REF!</v>
      </c>
      <c r="U14" s="91" t="e">
        <f t="shared" si="1"/>
        <v>#REF!</v>
      </c>
      <c r="W14" s="70" t="s">
        <v>64</v>
      </c>
      <c r="X14" s="73" t="e">
        <f>'Internal Audit Checklist'!#REF!</f>
        <v>#REF!</v>
      </c>
      <c r="Y14" s="73" t="e">
        <f t="shared" si="0"/>
        <v>#REF!</v>
      </c>
    </row>
    <row r="15" spans="1:25">
      <c r="A15" s="7"/>
      <c r="B15" s="7"/>
      <c r="C15" s="7"/>
      <c r="D15" s="7"/>
      <c r="E15" s="7"/>
      <c r="F15" s="8"/>
      <c r="G15" s="8"/>
      <c r="H15" s="7"/>
      <c r="I15" s="7"/>
      <c r="J15" s="7"/>
      <c r="K15" s="7"/>
      <c r="L15" s="7"/>
      <c r="M15" s="7"/>
      <c r="N15" s="7"/>
      <c r="O15" s="23"/>
      <c r="P15" s="87"/>
      <c r="Q15" s="91" t="e">
        <f>SUM(Q8:Q14)</f>
        <v>#REF!</v>
      </c>
      <c r="R15" s="91" t="e">
        <f>SUM(R8:R14)</f>
        <v>#REF!</v>
      </c>
      <c r="S15" s="91" t="e">
        <f>SUM(S8:S14)</f>
        <v>#REF!</v>
      </c>
      <c r="T15" s="91" t="e">
        <f>SUM(T8:T14)</f>
        <v>#REF!</v>
      </c>
      <c r="U15" s="91" t="e">
        <f>SUM(U8:U14)</f>
        <v>#REF!</v>
      </c>
      <c r="V15" s="2"/>
      <c r="W15" s="70" t="s">
        <v>63</v>
      </c>
      <c r="X15" s="73" t="e">
        <f>'Internal Audit Checklist'!#REF!</f>
        <v>#REF!</v>
      </c>
      <c r="Y15" s="73" t="e">
        <f t="shared" si="0"/>
        <v>#REF!</v>
      </c>
    </row>
    <row r="16" spans="1:25">
      <c r="A16" s="7"/>
      <c r="B16" s="7"/>
      <c r="C16" s="7"/>
      <c r="D16" s="7"/>
      <c r="E16" s="7"/>
      <c r="F16" s="8"/>
      <c r="G16" s="8"/>
      <c r="H16" s="7"/>
      <c r="I16" s="7"/>
      <c r="J16" s="7"/>
      <c r="K16" s="7"/>
      <c r="L16" s="7"/>
      <c r="M16" s="7"/>
      <c r="N16" s="7"/>
      <c r="O16" s="23"/>
      <c r="P16" s="92"/>
      <c r="Q16" s="92"/>
      <c r="R16" s="92"/>
      <c r="S16" s="93"/>
      <c r="T16" s="46" t="s">
        <v>151</v>
      </c>
      <c r="U16" s="94" t="e">
        <f>Q15+R15+S15</f>
        <v>#REF!</v>
      </c>
      <c r="V16" s="3"/>
      <c r="W16" s="70" t="s">
        <v>62</v>
      </c>
      <c r="X16" s="73" t="e">
        <f>'Internal Audit Checklist'!#REF!</f>
        <v>#REF!</v>
      </c>
      <c r="Y16" s="73" t="e">
        <f t="shared" si="0"/>
        <v>#REF!</v>
      </c>
    </row>
    <row r="17" spans="1:25">
      <c r="A17" s="7"/>
      <c r="B17" s="7"/>
      <c r="C17" s="7"/>
      <c r="D17" s="7"/>
      <c r="E17" s="7"/>
      <c r="F17" s="8"/>
      <c r="G17" s="8"/>
      <c r="H17" s="7"/>
      <c r="I17" s="7"/>
      <c r="J17" s="7"/>
      <c r="K17" s="7"/>
      <c r="L17" s="7"/>
      <c r="M17" s="7"/>
      <c r="N17" s="7"/>
      <c r="O17" s="23"/>
      <c r="P17" s="92"/>
      <c r="Q17" s="92"/>
      <c r="R17" s="92"/>
      <c r="S17" s="95"/>
      <c r="T17" s="87"/>
      <c r="U17" s="87"/>
      <c r="V17" s="3"/>
      <c r="W17" s="70" t="s">
        <v>61</v>
      </c>
      <c r="X17" s="73" t="e">
        <f>'Internal Audit Checklist'!#REF!</f>
        <v>#REF!</v>
      </c>
      <c r="Y17" s="73" t="e">
        <f t="shared" si="0"/>
        <v>#REF!</v>
      </c>
    </row>
    <row r="18" spans="1:25">
      <c r="A18" s="7"/>
      <c r="B18" s="7"/>
      <c r="C18" s="7"/>
      <c r="D18" s="7"/>
      <c r="E18" s="7"/>
      <c r="F18" s="8"/>
      <c r="G18" s="8"/>
      <c r="H18" s="7"/>
      <c r="I18" s="7"/>
      <c r="J18" s="7"/>
      <c r="K18" s="7"/>
      <c r="L18" s="7"/>
      <c r="M18" s="7"/>
      <c r="N18" s="7"/>
      <c r="O18" s="23"/>
      <c r="P18" s="87" t="s">
        <v>154</v>
      </c>
      <c r="Q18" s="92"/>
      <c r="R18" s="92"/>
      <c r="S18" s="92"/>
      <c r="T18" s="87"/>
      <c r="U18" s="87"/>
      <c r="V18" s="3"/>
      <c r="W18" s="70" t="s">
        <v>60</v>
      </c>
      <c r="X18" s="73" t="e">
        <f>'Internal Audit Checklist'!#REF!</f>
        <v>#REF!</v>
      </c>
      <c r="Y18" s="73" t="e">
        <f t="shared" si="0"/>
        <v>#REF!</v>
      </c>
    </row>
    <row r="19" spans="1:25">
      <c r="A19" s="7"/>
      <c r="B19" s="7"/>
      <c r="C19" s="7"/>
      <c r="D19" s="7"/>
      <c r="E19" s="7"/>
      <c r="F19" s="8"/>
      <c r="G19" s="8"/>
      <c r="H19" s="7"/>
      <c r="I19" s="7"/>
      <c r="J19" s="7"/>
      <c r="K19" s="7"/>
      <c r="L19" s="7"/>
      <c r="M19" s="7"/>
      <c r="N19" s="7"/>
      <c r="O19" s="23"/>
      <c r="P19" s="97" t="s">
        <v>16</v>
      </c>
      <c r="Q19" s="94">
        <f>COUNTIF('Internal Audit Checklist'!$F$5:$F$28,"X")</f>
        <v>19</v>
      </c>
      <c r="R19" s="96" t="s">
        <v>153</v>
      </c>
      <c r="S19" s="91" t="e">
        <f>Q15-Q19</f>
        <v>#REF!</v>
      </c>
      <c r="T19" s="87"/>
      <c r="U19" s="87"/>
      <c r="W19" s="70" t="s">
        <v>59</v>
      </c>
      <c r="X19" s="73" t="e">
        <f>'Internal Audit Checklist'!#REF!</f>
        <v>#REF!</v>
      </c>
      <c r="Y19" s="73" t="e">
        <f t="shared" si="0"/>
        <v>#REF!</v>
      </c>
    </row>
    <row r="20" spans="1:25">
      <c r="A20" s="7"/>
      <c r="B20" s="7"/>
      <c r="C20" s="7"/>
      <c r="D20" s="7"/>
      <c r="E20" s="7"/>
      <c r="F20" s="8"/>
      <c r="G20" s="8"/>
      <c r="H20" s="7"/>
      <c r="I20" s="7"/>
      <c r="J20" s="7"/>
      <c r="K20" s="7"/>
      <c r="L20" s="7"/>
      <c r="M20" s="7"/>
      <c r="N20" s="7"/>
      <c r="O20" s="23"/>
      <c r="P20" s="97" t="s">
        <v>17</v>
      </c>
      <c r="Q20" s="94">
        <f>COUNTIF('Internal Audit Checklist'!$G$5:$G$28,"X")</f>
        <v>3</v>
      </c>
      <c r="R20" s="96" t="s">
        <v>153</v>
      </c>
      <c r="S20" s="91" t="e">
        <f>R15-Q20</f>
        <v>#REF!</v>
      </c>
      <c r="T20" s="87"/>
      <c r="U20" s="87"/>
      <c r="W20" s="70" t="s">
        <v>58</v>
      </c>
      <c r="X20" s="73" t="e">
        <f>'Internal Audit Checklist'!#REF!</f>
        <v>#REF!</v>
      </c>
      <c r="Y20" s="73" t="e">
        <f t="shared" si="0"/>
        <v>#REF!</v>
      </c>
    </row>
    <row r="21" spans="1:25">
      <c r="A21" s="7"/>
      <c r="B21" s="7"/>
      <c r="C21" s="7"/>
      <c r="D21" s="7"/>
      <c r="E21" s="7"/>
      <c r="F21" s="8"/>
      <c r="G21" s="8"/>
      <c r="H21" s="7"/>
      <c r="I21" s="7"/>
      <c r="J21" s="7"/>
      <c r="K21" s="7"/>
      <c r="L21" s="7"/>
      <c r="M21" s="7"/>
      <c r="N21" s="7"/>
      <c r="O21" s="23"/>
      <c r="P21" s="97" t="s">
        <v>18</v>
      </c>
      <c r="Q21" s="94">
        <f>COUNTIF('Internal Audit Checklist'!$H$5:$H$28,"X")</f>
        <v>2</v>
      </c>
      <c r="R21" s="96" t="s">
        <v>153</v>
      </c>
      <c r="S21" s="91" t="e">
        <f>S15-Q21</f>
        <v>#REF!</v>
      </c>
      <c r="T21" s="87"/>
      <c r="U21" s="87"/>
      <c r="W21" s="70" t="s">
        <v>57</v>
      </c>
      <c r="X21" s="73" t="e">
        <f>'Internal Audit Checklist'!#REF!</f>
        <v>#REF!</v>
      </c>
      <c r="Y21" s="73" t="e">
        <f t="shared" si="0"/>
        <v>#REF!</v>
      </c>
    </row>
    <row r="22" spans="1:25">
      <c r="A22" s="7"/>
      <c r="B22" s="7"/>
      <c r="C22" s="7"/>
      <c r="D22" s="7"/>
      <c r="E22" s="7"/>
      <c r="F22" s="8"/>
      <c r="G22" s="8"/>
      <c r="H22" s="7"/>
      <c r="I22" s="7"/>
      <c r="J22" s="7"/>
      <c r="K22" s="7"/>
      <c r="L22" s="7"/>
      <c r="M22" s="7"/>
      <c r="N22" s="7"/>
      <c r="O22" s="23"/>
      <c r="P22" s="97" t="s">
        <v>19</v>
      </c>
      <c r="Q22" s="94">
        <f>COUNTIF('Internal Audit Checklist'!$I$5:$I$28,"X")</f>
        <v>5</v>
      </c>
      <c r="R22" s="96" t="s">
        <v>153</v>
      </c>
      <c r="S22" s="91" t="e">
        <f>T15-Q22</f>
        <v>#REF!</v>
      </c>
      <c r="T22" s="87"/>
      <c r="U22" s="87"/>
      <c r="W22" s="70" t="s">
        <v>56</v>
      </c>
      <c r="X22" s="73" t="e">
        <f>'Internal Audit Checklist'!#REF!</f>
        <v>#REF!</v>
      </c>
      <c r="Y22" s="73" t="e">
        <f t="shared" si="0"/>
        <v>#REF!</v>
      </c>
    </row>
    <row r="23" spans="1:25">
      <c r="A23" s="7"/>
      <c r="B23" s="7"/>
      <c r="C23" s="7"/>
      <c r="D23" s="7"/>
      <c r="E23" s="7"/>
      <c r="F23" s="8"/>
      <c r="G23" s="8"/>
      <c r="H23" s="7"/>
      <c r="I23" s="7"/>
      <c r="J23" s="7"/>
      <c r="K23" s="7"/>
      <c r="L23" s="7"/>
      <c r="M23" s="7"/>
      <c r="N23" s="7"/>
      <c r="O23" s="23"/>
      <c r="P23" s="87"/>
      <c r="Q23" s="91">
        <f>Q21+Q20+Q19</f>
        <v>24</v>
      </c>
      <c r="R23" s="91" t="e">
        <f>Q23-U15</f>
        <v>#REF!</v>
      </c>
      <c r="S23" s="91" t="e">
        <f>SUM(S19:S22)</f>
        <v>#REF!</v>
      </c>
      <c r="T23" s="87"/>
      <c r="U23" s="87"/>
      <c r="W23" s="70" t="s">
        <v>158</v>
      </c>
      <c r="X23" s="73" t="e">
        <f>'Internal Audit Checklist'!#REF!</f>
        <v>#REF!</v>
      </c>
      <c r="Y23" s="73" t="e">
        <f t="shared" si="0"/>
        <v>#REF!</v>
      </c>
    </row>
    <row r="24" spans="1:25">
      <c r="A24" s="7"/>
      <c r="B24" s="7"/>
      <c r="C24" s="7"/>
      <c r="D24" s="7"/>
      <c r="E24" s="7"/>
      <c r="F24" s="8"/>
      <c r="G24" s="8"/>
      <c r="H24" s="7"/>
      <c r="I24" s="7"/>
      <c r="J24" s="7"/>
      <c r="K24" s="7"/>
      <c r="L24" s="7"/>
      <c r="M24" s="7"/>
      <c r="N24" s="7"/>
      <c r="O24" s="23"/>
      <c r="P24" s="87"/>
      <c r="Q24" s="87"/>
      <c r="R24" s="87"/>
      <c r="S24" s="87"/>
      <c r="T24" s="87"/>
      <c r="U24" s="87"/>
      <c r="W24" s="70" t="s">
        <v>55</v>
      </c>
      <c r="X24" s="73" t="e">
        <f>'Internal Audit Checklist'!#REF!</f>
        <v>#REF!</v>
      </c>
      <c r="Y24" s="73" t="e">
        <f t="shared" si="0"/>
        <v>#REF!</v>
      </c>
    </row>
    <row r="25" spans="1:25">
      <c r="A25" s="7"/>
      <c r="B25" s="7"/>
      <c r="C25" s="7"/>
      <c r="D25" s="7"/>
      <c r="E25" s="10"/>
      <c r="F25" s="8"/>
      <c r="G25" s="8"/>
      <c r="H25" s="7"/>
      <c r="I25" s="7"/>
      <c r="J25" s="7"/>
      <c r="K25" s="7"/>
      <c r="L25" s="7"/>
      <c r="M25" s="7"/>
      <c r="N25" s="7"/>
      <c r="O25" s="23"/>
      <c r="P25" s="87" t="s">
        <v>156</v>
      </c>
      <c r="Q25" s="87"/>
      <c r="R25" s="87"/>
      <c r="S25" s="87"/>
      <c r="T25" s="87"/>
      <c r="U25" s="87"/>
      <c r="W25" s="70" t="s">
        <v>54</v>
      </c>
      <c r="X25" s="73" t="e">
        <f>'Internal Audit Checklist'!#REF!</f>
        <v>#REF!</v>
      </c>
      <c r="Y25" s="73" t="e">
        <f t="shared" si="0"/>
        <v>#REF!</v>
      </c>
    </row>
    <row r="26" spans="1:25">
      <c r="A26" s="7"/>
      <c r="B26" s="7"/>
      <c r="C26" s="7"/>
      <c r="D26" s="7"/>
      <c r="E26" s="10"/>
      <c r="F26" s="8"/>
      <c r="G26" s="8"/>
      <c r="H26" s="7"/>
      <c r="I26" s="7"/>
      <c r="J26" s="7"/>
      <c r="K26" s="7"/>
      <c r="L26" s="7"/>
      <c r="M26" s="7"/>
      <c r="N26" s="7"/>
      <c r="O26" s="23"/>
      <c r="P26" s="98" t="str">
        <f>'Internal Audit Checklist'!M3</f>
        <v xml:space="preserve">  0 Entries yet to be entered
  0 Errors</v>
      </c>
      <c r="Q26" s="97"/>
      <c r="R26" s="89"/>
      <c r="S26" s="87"/>
      <c r="T26" s="87"/>
      <c r="U26" s="87"/>
      <c r="V26" s="5"/>
      <c r="W26" s="70" t="s">
        <v>53</v>
      </c>
      <c r="X26" s="73" t="e">
        <f>'Internal Audit Checklist'!#REF!</f>
        <v>#REF!</v>
      </c>
      <c r="Y26" s="73" t="e">
        <f t="shared" si="0"/>
        <v>#REF!</v>
      </c>
    </row>
    <row r="27" spans="1:25">
      <c r="A27" s="7"/>
      <c r="B27" s="7"/>
      <c r="C27" s="7"/>
      <c r="D27" s="7"/>
      <c r="E27" s="10"/>
      <c r="F27" s="8"/>
      <c r="G27" s="8"/>
      <c r="H27" s="7"/>
      <c r="I27" s="7"/>
      <c r="J27" s="7"/>
      <c r="K27" s="7"/>
      <c r="L27" s="7"/>
      <c r="M27" s="7"/>
      <c r="N27" s="7"/>
      <c r="O27" s="23"/>
      <c r="P27" s="87"/>
      <c r="Q27" s="87"/>
      <c r="R27" s="87"/>
      <c r="S27" s="87"/>
      <c r="T27" s="87"/>
      <c r="U27" s="87"/>
      <c r="W27" s="70" t="s">
        <v>52</v>
      </c>
      <c r="X27" s="73" t="e">
        <f>'Internal Audit Checklist'!#REF!</f>
        <v>#REF!</v>
      </c>
      <c r="Y27" s="73" t="e">
        <f t="shared" si="0"/>
        <v>#REF!</v>
      </c>
    </row>
    <row r="28" spans="1:25">
      <c r="A28" s="7"/>
      <c r="B28" s="7"/>
      <c r="C28" s="7"/>
      <c r="D28" s="7"/>
      <c r="E28" s="10"/>
      <c r="F28" s="8"/>
      <c r="G28" s="8"/>
      <c r="H28" s="7"/>
      <c r="I28" s="7"/>
      <c r="J28" s="7"/>
      <c r="K28" s="7"/>
      <c r="L28" s="7"/>
      <c r="M28" s="7"/>
      <c r="N28" s="7"/>
      <c r="O28" s="23"/>
      <c r="P28" s="87"/>
      <c r="Q28" s="87"/>
      <c r="R28" s="87"/>
      <c r="S28" s="87"/>
      <c r="T28" s="87"/>
      <c r="U28" s="87"/>
      <c r="W28" s="70" t="s">
        <v>51</v>
      </c>
      <c r="X28" s="73" t="e">
        <f>'Internal Audit Checklist'!#REF!</f>
        <v>#REF!</v>
      </c>
      <c r="Y28" s="73" t="e">
        <f t="shared" si="0"/>
        <v>#REF!</v>
      </c>
    </row>
    <row r="29" spans="1:25">
      <c r="A29" s="7"/>
      <c r="B29" s="7"/>
      <c r="C29" s="7"/>
      <c r="D29" s="7"/>
      <c r="E29" s="7"/>
      <c r="F29" s="8"/>
      <c r="G29" s="8"/>
      <c r="H29" s="7"/>
      <c r="I29" s="7"/>
      <c r="J29" s="7"/>
      <c r="K29" s="7"/>
      <c r="L29" s="7"/>
      <c r="M29" s="7"/>
      <c r="N29" s="7"/>
      <c r="O29" s="23"/>
      <c r="P29" s="87"/>
      <c r="Q29" s="87"/>
      <c r="R29" s="87"/>
      <c r="S29" s="87"/>
      <c r="T29" s="87"/>
      <c r="U29" s="87"/>
      <c r="W29" s="70" t="s">
        <v>50</v>
      </c>
      <c r="X29" s="73" t="e">
        <f>'Internal Audit Checklist'!#REF!</f>
        <v>#REF!</v>
      </c>
      <c r="Y29" s="73" t="e">
        <f t="shared" si="0"/>
        <v>#REF!</v>
      </c>
    </row>
    <row r="30" spans="1:25">
      <c r="A30" s="7"/>
      <c r="B30" s="7"/>
      <c r="C30" s="7"/>
      <c r="D30" s="7"/>
      <c r="E30" s="7"/>
      <c r="F30" s="8"/>
      <c r="G30" s="8"/>
      <c r="H30" s="7"/>
      <c r="I30" s="7"/>
      <c r="J30" s="7"/>
      <c r="K30" s="7"/>
      <c r="L30" s="7"/>
      <c r="M30" s="7"/>
      <c r="N30" s="7"/>
      <c r="O30" s="23"/>
      <c r="P30" s="87"/>
      <c r="Q30" s="87"/>
      <c r="R30" s="87"/>
      <c r="S30" s="87"/>
      <c r="T30" s="87"/>
      <c r="U30" s="87"/>
      <c r="W30" s="70" t="s">
        <v>49</v>
      </c>
      <c r="X30" s="73" t="e">
        <f>'Internal Audit Checklist'!#REF!</f>
        <v>#REF!</v>
      </c>
      <c r="Y30" s="73" t="e">
        <f t="shared" si="0"/>
        <v>#REF!</v>
      </c>
    </row>
    <row r="31" spans="1:25">
      <c r="A31" s="7"/>
      <c r="B31" s="7"/>
      <c r="C31" s="7"/>
      <c r="D31" s="7"/>
      <c r="E31" s="7"/>
      <c r="F31" s="8"/>
      <c r="G31" s="8"/>
      <c r="H31" s="7"/>
      <c r="I31" s="7"/>
      <c r="J31" s="7"/>
      <c r="K31" s="7"/>
      <c r="L31" s="7"/>
      <c r="M31" s="7"/>
      <c r="N31" s="7"/>
      <c r="O31" s="23"/>
      <c r="P31" s="87"/>
      <c r="Q31" s="87"/>
      <c r="R31" s="87"/>
      <c r="S31" s="87"/>
      <c r="T31" s="87"/>
      <c r="U31" s="87"/>
      <c r="W31" s="70" t="s">
        <v>48</v>
      </c>
      <c r="X31" s="73" t="e">
        <f>'Internal Audit Checklist'!#REF!</f>
        <v>#REF!</v>
      </c>
      <c r="Y31" s="73" t="e">
        <f t="shared" si="0"/>
        <v>#REF!</v>
      </c>
    </row>
    <row r="32" spans="1:25">
      <c r="A32" s="7"/>
      <c r="B32" s="7"/>
      <c r="C32" s="7"/>
      <c r="D32" s="7"/>
      <c r="E32" s="7"/>
      <c r="F32" s="8"/>
      <c r="G32" s="8"/>
      <c r="H32" s="7"/>
      <c r="I32" s="7"/>
      <c r="J32" s="7"/>
      <c r="K32" s="7"/>
      <c r="L32" s="7"/>
      <c r="M32" s="7"/>
      <c r="N32" s="7"/>
      <c r="O32" s="23"/>
      <c r="P32" s="87"/>
      <c r="Q32" s="87"/>
      <c r="R32" s="87"/>
      <c r="S32" s="87"/>
      <c r="T32" s="87"/>
      <c r="U32" s="87"/>
      <c r="W32" s="70" t="s">
        <v>47</v>
      </c>
      <c r="X32" s="73" t="e">
        <f>'Internal Audit Checklist'!#REF!</f>
        <v>#REF!</v>
      </c>
      <c r="Y32" s="73" t="e">
        <f t="shared" si="0"/>
        <v>#REF!</v>
      </c>
    </row>
    <row r="33" spans="1:25">
      <c r="A33" s="7"/>
      <c r="B33" s="7"/>
      <c r="C33" s="7"/>
      <c r="D33" s="7"/>
      <c r="E33" s="7"/>
      <c r="F33" s="8"/>
      <c r="G33" s="8"/>
      <c r="H33" s="7"/>
      <c r="I33" s="7"/>
      <c r="J33" s="7"/>
      <c r="K33" s="7"/>
      <c r="L33" s="7"/>
      <c r="M33" s="7"/>
      <c r="N33" s="7"/>
      <c r="O33" s="23"/>
      <c r="P33" s="87"/>
      <c r="Q33" s="87"/>
      <c r="R33" s="87"/>
      <c r="S33" s="87"/>
      <c r="T33" s="87"/>
      <c r="U33" s="87"/>
      <c r="W33" s="70" t="s">
        <v>46</v>
      </c>
      <c r="X33" s="73" t="e">
        <f>'Internal Audit Checklist'!#REF!</f>
        <v>#REF!</v>
      </c>
      <c r="Y33" s="73" t="e">
        <f t="shared" si="0"/>
        <v>#REF!</v>
      </c>
    </row>
    <row r="34" spans="1:25">
      <c r="W34" s="70" t="s">
        <v>75</v>
      </c>
      <c r="X34" s="73" t="e">
        <f>'Internal Audit Checklist'!#REF!</f>
        <v>#REF!</v>
      </c>
      <c r="Y34" s="73" t="e">
        <f t="shared" si="0"/>
        <v>#REF!</v>
      </c>
    </row>
    <row r="35" spans="1:25">
      <c r="W35" s="70" t="s">
        <v>76</v>
      </c>
      <c r="X35" s="73" t="e">
        <f>'Internal Audit Checklist'!#REF!</f>
        <v>#REF!</v>
      </c>
      <c r="Y35" s="73" t="e">
        <f t="shared" ref="Y35:Y65" si="2">100-X35</f>
        <v>#REF!</v>
      </c>
    </row>
    <row r="36" spans="1:25">
      <c r="W36" s="70" t="s">
        <v>45</v>
      </c>
      <c r="X36" s="73" t="e">
        <f>'Internal Audit Checklist'!#REF!</f>
        <v>#REF!</v>
      </c>
      <c r="Y36" s="73" t="e">
        <f t="shared" si="2"/>
        <v>#REF!</v>
      </c>
    </row>
    <row r="37" spans="1:25">
      <c r="W37" s="70" t="s">
        <v>44</v>
      </c>
      <c r="X37" s="73" t="e">
        <f>'Internal Audit Checklist'!#REF!</f>
        <v>#REF!</v>
      </c>
      <c r="Y37" s="73" t="e">
        <f t="shared" si="2"/>
        <v>#REF!</v>
      </c>
    </row>
    <row r="38" spans="1:25">
      <c r="W38" s="70" t="s">
        <v>157</v>
      </c>
      <c r="X38" s="73" t="e">
        <f>'Internal Audit Checklist'!#REF!</f>
        <v>#REF!</v>
      </c>
      <c r="Y38" s="73" t="e">
        <f t="shared" si="2"/>
        <v>#REF!</v>
      </c>
    </row>
    <row r="39" spans="1:25">
      <c r="W39" s="70" t="s">
        <v>43</v>
      </c>
      <c r="X39" s="73" t="e">
        <f>'Internal Audit Checklist'!#REF!</f>
        <v>#REF!</v>
      </c>
      <c r="Y39" s="73" t="e">
        <f t="shared" si="2"/>
        <v>#REF!</v>
      </c>
    </row>
    <row r="40" spans="1:25">
      <c r="W40" s="70" t="s">
        <v>42</v>
      </c>
      <c r="X40" s="73" t="e">
        <f>'Internal Audit Checklist'!#REF!</f>
        <v>#REF!</v>
      </c>
      <c r="Y40" s="73" t="e">
        <f t="shared" si="2"/>
        <v>#REF!</v>
      </c>
    </row>
    <row r="41" spans="1:25">
      <c r="W41" s="70" t="s">
        <v>41</v>
      </c>
      <c r="X41" s="73" t="e">
        <f>'Internal Audit Checklist'!#REF!</f>
        <v>#REF!</v>
      </c>
      <c r="Y41" s="73" t="e">
        <f t="shared" si="2"/>
        <v>#REF!</v>
      </c>
    </row>
    <row r="42" spans="1:25">
      <c r="W42" s="70" t="s">
        <v>112</v>
      </c>
      <c r="X42" s="73" t="e">
        <f>'Internal Audit Checklist'!#REF!</f>
        <v>#REF!</v>
      </c>
      <c r="Y42" s="73" t="e">
        <f t="shared" si="2"/>
        <v>#REF!</v>
      </c>
    </row>
    <row r="43" spans="1:25">
      <c r="W43" s="70" t="s">
        <v>40</v>
      </c>
      <c r="X43" s="73" t="e">
        <f>'Internal Audit Checklist'!#REF!</f>
        <v>#REF!</v>
      </c>
      <c r="Y43" s="73" t="e">
        <f t="shared" si="2"/>
        <v>#REF!</v>
      </c>
    </row>
    <row r="44" spans="1:25">
      <c r="W44" s="70" t="s">
        <v>39</v>
      </c>
      <c r="X44" s="73" t="e">
        <f>'Internal Audit Checklist'!#REF!</f>
        <v>#REF!</v>
      </c>
      <c r="Y44" s="73" t="e">
        <f t="shared" si="2"/>
        <v>#REF!</v>
      </c>
    </row>
    <row r="45" spans="1:25">
      <c r="W45" s="70" t="s">
        <v>38</v>
      </c>
      <c r="X45" s="73" t="e">
        <f>'Internal Audit Checklist'!#REF!</f>
        <v>#REF!</v>
      </c>
      <c r="Y45" s="73" t="e">
        <f t="shared" si="2"/>
        <v>#REF!</v>
      </c>
    </row>
    <row r="46" spans="1:25">
      <c r="W46" s="70" t="s">
        <v>37</v>
      </c>
      <c r="X46" s="73" t="e">
        <f>'Internal Audit Checklist'!#REF!</f>
        <v>#REF!</v>
      </c>
      <c r="Y46" s="73" t="e">
        <f t="shared" si="2"/>
        <v>#REF!</v>
      </c>
    </row>
    <row r="47" spans="1:25">
      <c r="W47" s="70" t="s">
        <v>74</v>
      </c>
      <c r="X47" s="73" t="e">
        <f>'Internal Audit Checklist'!#REF!</f>
        <v>#REF!</v>
      </c>
      <c r="Y47" s="73" t="e">
        <f t="shared" si="2"/>
        <v>#REF!</v>
      </c>
    </row>
    <row r="48" spans="1:25">
      <c r="W48" s="70" t="s">
        <v>36</v>
      </c>
      <c r="X48" s="73" t="e">
        <f>'Internal Audit Checklist'!#REF!</f>
        <v>#REF!</v>
      </c>
      <c r="Y48" s="73" t="e">
        <f t="shared" si="2"/>
        <v>#REF!</v>
      </c>
    </row>
    <row r="49" spans="23:25">
      <c r="W49" s="70" t="s">
        <v>35</v>
      </c>
      <c r="X49" s="73" t="e">
        <f>'Internal Audit Checklist'!#REF!</f>
        <v>#REF!</v>
      </c>
      <c r="Y49" s="73" t="e">
        <f t="shared" si="2"/>
        <v>#REF!</v>
      </c>
    </row>
    <row r="50" spans="23:25">
      <c r="W50" s="70" t="s">
        <v>34</v>
      </c>
      <c r="X50" s="73" t="e">
        <f>'Internal Audit Checklist'!#REF!</f>
        <v>#REF!</v>
      </c>
      <c r="Y50" s="73" t="e">
        <f t="shared" si="2"/>
        <v>#REF!</v>
      </c>
    </row>
    <row r="51" spans="23:25">
      <c r="W51" s="70" t="s">
        <v>33</v>
      </c>
      <c r="X51" s="73" t="e">
        <f>'Internal Audit Checklist'!#REF!</f>
        <v>#REF!</v>
      </c>
      <c r="Y51" s="73" t="e">
        <f t="shared" si="2"/>
        <v>#REF!</v>
      </c>
    </row>
    <row r="52" spans="23:25">
      <c r="W52" s="70" t="s">
        <v>32</v>
      </c>
      <c r="X52" s="73" t="e">
        <f>'Internal Audit Checklist'!#REF!</f>
        <v>#REF!</v>
      </c>
      <c r="Y52" s="73" t="e">
        <f t="shared" si="2"/>
        <v>#REF!</v>
      </c>
    </row>
    <row r="53" spans="23:25">
      <c r="W53" s="70" t="s">
        <v>31</v>
      </c>
      <c r="X53" s="73" t="e">
        <f>'Internal Audit Checklist'!#REF!</f>
        <v>#REF!</v>
      </c>
      <c r="Y53" s="73" t="e">
        <f t="shared" si="2"/>
        <v>#REF!</v>
      </c>
    </row>
    <row r="54" spans="23:25">
      <c r="W54" s="70" t="s">
        <v>111</v>
      </c>
      <c r="X54" s="73" t="e">
        <f>'Internal Audit Checklist'!#REF!</f>
        <v>#REF!</v>
      </c>
      <c r="Y54" s="73" t="e">
        <f t="shared" si="2"/>
        <v>#REF!</v>
      </c>
    </row>
    <row r="55" spans="23:25">
      <c r="W55" s="70" t="s">
        <v>30</v>
      </c>
      <c r="X55" s="73" t="e">
        <f>'Internal Audit Checklist'!#REF!</f>
        <v>#REF!</v>
      </c>
      <c r="Y55" s="73" t="e">
        <f t="shared" si="2"/>
        <v>#REF!</v>
      </c>
    </row>
    <row r="56" spans="23:25">
      <c r="W56" s="70" t="s">
        <v>29</v>
      </c>
      <c r="X56" s="73" t="e">
        <f>'Internal Audit Checklist'!#REF!</f>
        <v>#REF!</v>
      </c>
      <c r="Y56" s="73" t="e">
        <f t="shared" si="2"/>
        <v>#REF!</v>
      </c>
    </row>
    <row r="57" spans="23:25">
      <c r="W57" s="70" t="s">
        <v>28</v>
      </c>
      <c r="X57" s="73" t="e">
        <f>'Internal Audit Checklist'!#REF!</f>
        <v>#REF!</v>
      </c>
      <c r="Y57" s="73" t="e">
        <f t="shared" si="2"/>
        <v>#REF!</v>
      </c>
    </row>
    <row r="58" spans="23:25">
      <c r="W58" s="70" t="s">
        <v>27</v>
      </c>
      <c r="X58" s="73" t="e">
        <f>'Internal Audit Checklist'!#REF!</f>
        <v>#REF!</v>
      </c>
      <c r="Y58" s="73" t="e">
        <f t="shared" si="2"/>
        <v>#REF!</v>
      </c>
    </row>
    <row r="59" spans="23:25">
      <c r="W59" s="70" t="s">
        <v>26</v>
      </c>
      <c r="X59" s="73" t="e">
        <f>'Internal Audit Checklist'!#REF!</f>
        <v>#REF!</v>
      </c>
      <c r="Y59" s="73" t="e">
        <f t="shared" si="2"/>
        <v>#REF!</v>
      </c>
    </row>
    <row r="60" spans="23:25">
      <c r="W60" s="70" t="s">
        <v>159</v>
      </c>
      <c r="X60" s="73" t="e">
        <f>'Internal Audit Checklist'!#REF!</f>
        <v>#REF!</v>
      </c>
      <c r="Y60" s="73" t="e">
        <f t="shared" si="2"/>
        <v>#REF!</v>
      </c>
    </row>
    <row r="61" spans="23:25">
      <c r="W61" s="70" t="s">
        <v>77</v>
      </c>
      <c r="X61" s="73" t="e">
        <f>'Internal Audit Checklist'!#REF!</f>
        <v>#REF!</v>
      </c>
      <c r="Y61" s="73" t="e">
        <f t="shared" si="2"/>
        <v>#REF!</v>
      </c>
    </row>
    <row r="62" spans="23:25">
      <c r="W62" s="70" t="s">
        <v>23</v>
      </c>
      <c r="X62" s="73">
        <f>'Internal Audit Checklist'!P28</f>
        <v>97.916666666666657</v>
      </c>
      <c r="Y62" s="73">
        <f t="shared" si="2"/>
        <v>2.0833333333333428</v>
      </c>
    </row>
    <row r="63" spans="23:25">
      <c r="W63" s="70" t="s">
        <v>22</v>
      </c>
      <c r="X63" s="73">
        <f>'Internal Audit Checklist'!P16</f>
        <v>71.428571428571431</v>
      </c>
      <c r="Y63" s="73">
        <f t="shared" si="2"/>
        <v>28.571428571428569</v>
      </c>
    </row>
    <row r="64" spans="23:25">
      <c r="W64" s="70" t="s">
        <v>21</v>
      </c>
      <c r="X64" s="73">
        <f>'Internal Audit Checklist'!P9</f>
        <v>66.666666666666657</v>
      </c>
      <c r="Y64" s="73">
        <f t="shared" si="2"/>
        <v>33.333333333333343</v>
      </c>
    </row>
    <row r="65" spans="23:25">
      <c r="W65" s="70" t="s">
        <v>20</v>
      </c>
      <c r="X65" s="73">
        <f>'Internal Audit Checklist'!P6</f>
        <v>100</v>
      </c>
      <c r="Y65" s="73">
        <f t="shared" si="2"/>
        <v>0</v>
      </c>
    </row>
  </sheetData>
  <sortState ref="W7:Y69">
    <sortCondition descending="1" ref="W7"/>
  </sortState>
  <mergeCells count="1">
    <mergeCell ref="A1:N4"/>
  </mergeCells>
  <printOptions horizontalCentered="1"/>
  <pageMargins left="0.70866141732283472" right="0.70866141732283472" top="0.74803149606299213" bottom="0.74803149606299213" header="0.31496062992125984" footer="0.31496062992125984"/>
  <pageSetup paperSize="9"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D 2 9 3 9 1 7 0 - 4 8 1 F - 4 4 4 A - A F 4 3 - 1 0 6 4 7 1 2 6 5 0 7 6 } "   T o u r I d = " d a f 9 8 b 5 2 - 5 c 7 e - 4 9 e 1 - b 7 6 f - d 3 8 a c 0 9 b d 4 6 6 "   X m l V e r = " 6 "   M i n X m l V e r = " 3 " > < D e s c r i p t i o n > S o m e   d e s c r i p t i o n   f o r   t h e   t o u r   g o e s   h e r e < / D e s c r i p t i o n > < I m a g e > i V B O R w 0 K G g o A A A A N S U h E U g A A A N Q A A A B 1 C A Y A A A A 2 n s 9 T A A A A A X N S R 0 I A r s 4 c 6 Q A A A A R n Q U 1 B A A C x j w v 8 Y Q U A A A A J c E h Z c w A A A 2 A A A A N g A b T C 1 p 0 A A D j P S U R B V H h e 7 X 0 H e 1 t H k m 0 h E S C Y c 6 a o S F G U Z A V b 2 b J s O c 3 Y E 3 d m d j a / 2 e 9 9 u y / 8 i f 0 7 u 7 O 7 s / v G W Z a V s 6 g s U a K Y c 8 4 B G a 9 O 9 W 3 g A g Q Y F C y A 5 C E b 3 T c A u O j u 0 1 V d X d 1 t + e L y 7 T B t I C H s D i d l F O w m n y 9 M g U C A Q q G Q B C A c D k v Q M K e T I d E 9 m w q D V F 8 W M I 4 W Y 3 h 4 h C Y n J y k r K 4 u s V i s V F R X S 5 T Y n B S i D L B a i 0 p w Q D U 1 b j b s V 3 t v u I 6 c 9 T D 5 / g K 5 3 u c k b s N K + i h n y z Y 5 Q d X U V P X n 8 l H Y 1 7 q T m J 8 9 o 8 5 Z N 5 H K 5 + L P 4 w x h P n j w l p L b t b J T P w H c i j A w N k 7 u w m u 4 + b a F 5 j 1 f u 3 c B i W L 6 8 s k G o R M i r O k i z s 7 F E 0 o S I j 5 N h J d c 3 O 5 r J 5 / W S w + G g L V v q J F 4 K I M / D A Q c / j 3 H C h B x n m J y O M I 3 O W s l u Y 2 J t 8 5 H N G q a 2 U T u 1 j f A J h n d m m A q 8 T 6 i q u o I y M j K o r K y U W p 6 1 M l E L q K i 4 i D w L H n J l u u h M s 5 U y n N l U l R + i 6 o I Q t Q 8 F m P h B y s v N o t 6 + A W r u n 5 T P 2 0 A s N g i V A B m F B 8 n v D w q Z U O n N A d B x I i x 1 L R E + b v D K e 7 q 6 u q m u b p N x d j F u d m X Q 5 L y S I s n Q U O 6 n G q 7 8 3 z U 7 j T M K F b k h 2 l P l l 7 S + F g z 4 6 N S 2 e b p 3 9 y E F g w E 6 8 e 6 x i J T C 8 3 x 1 n / P B l S n H m U z S K p B q 0 E e f 7 L G T z W 6 n q c k p e t Q 7 s S G t 4 r B B K B N y K g 7 S 3 F y I K 1 h w 1 V I p 2 f m l s K / a L y r b t 9 9 8 T x 9 / c j p S o e M R Z G l 0 9 l m U J C 5 W x T y B x P e C o P G E 0 j h Q 4 6 P C r D A 9 7 H e Q L 0 h U k B k m 2 0 w r T Y x P k M V m p d z c H J q f 9 9 D 8 3 B w 5 M j J p z P 1 2 z D M h j f B O x Q g V 5 O e S g 4 k V J B u d v f 3 E u G M D T K i m d U 8 o q 8 1 O 9 r y 9 E a m k i W Q m S S L C v A i J z N h d G a D K v C D 9 v / / 6 k n 7 + y 8 + M s 4 t x r s V J / G i v B A X u E J W x x H o 6 a J d j / 8 w A f X a o U N L n n 6 v v w c 9 6 q 8 p L j w d d V M a E n / V Z y M a 8 s n N X b X T O K q T K s v v p Y P U c Z e f k 0 P 2 B T J o c e c r 5 5 5 P P W c + w f H l 1 f R O q p O 4 A T U y E u T L E 9 p U 0 W Z K R 5 m X J B J z k P s 7 M z A Q 9 H 8 + j Y 9 t i J Q 4 + f X r B Q j c 6 M 9 Q J E + R O v P B N u C 8 i R P h g Y W G W K o r c r B 5 a 5 R p w Z I u f c p 2 q 0 5 V M e n 2 0 0 0 v T X i v d 6 u T + G b + R B R Z 9 U O 8 j a + x j C Z k C / F H n W p Q h o 6 F 4 i m h u g D r p L d q a P 0 H P u r q M O 9 c n L F + t Y 0 J l l x 8 Q F S 9 e K i 1 F p l d B p E R w c z 9 l 3 h 9 X e w 3 k u k J 0 s N Z P D m V X W B J n v j t L H 3 1 8 W t L x 5 F l K V Q S g L r a P 2 a i L g z 9 o E X V 0 f 8 1 i C y S I B I T C F m o Z d p D b 0 0 4 V l e X U O 5 d P 9 R V 2 + v 7 m P b m + H r F u C e U q P s C t e S D S X 3 p T R N J 4 f 4 d X C A O V C 1 I h E A z T p c v X 6 c P 3 j x p 3 r A y X L l 2 h 4 8 e P i q k b n w V 1 c T V w O o i 8 y n 4 h w L N 8 y N J L k 8 g M f Q 4 x Q l d X D 1 k z s i k j f x M 9 f X 7 / t e d Z K o I F O z J l f Y W M w t Q h E 5 7 o 1 A 5 f R P o g h r r l d F h o V 3 2 d P O N K M T A w S N t 3 1 A u Z g N W S C d B k Q n 8 J g P o H S X e m O U O M I 3 2 T U T F p z j O E T Z t q a H y o l 6 p y 5 s m d V c m / b X H e r / V g + e r a n d d X W 1 I M N o e L r F k N 5 P O t j E z x x 6 8 S I M 3 R O h + 5 n c m / Y 2 J y k r x e L 5 W X l R l n l k a I a / + D B w + p c c / e C E E v P w v Q j N 9 J N p s y Q q w G L l Z D Y c Q Y m I q S C I A 0 2 l 3 p o 4 l 5 G 2 0 t D t D U + B C V 8 T O C y A N T d p o Z e k p 2 u 5 3 G n P v J N v + I Z j w m k b f G Y b R D 6 w S Z D e T x + B L 2 m V 4 V m U C U l e B 0 v T c p m U C i a 9 d u U H P z M 5 a k C 8 b Z 5 W F l / W z v 3 t 1 0 9 f K l i G R r K J q m g y U D o l I e 3 + K n f C b I S u H h P l 0 8 m Q D k z a P + D B r t v E M X W 5 0 0 N j 4 t 5 6 a n p i k w 3 S n P j E F q 9 / x D C m X u o t w s l / H O t Q / L 1 + t A Q l n t T r J k 7 W L J 5 J e K p g m k g x n x x 6 8 D 6 P w n w 9 j Y O K t W Q S o t K T H O v B j + / N 9 f U n l F O W 3 m i l 1 c X G S c j S K R t Q 9 d I n h X o N / U O W 6 j 9 t H F Z I q H 7 k c d L B 0 Q t y g c 9 / T 0 U k 1 N t a R 7 p 1 z U M e 6 k X G q h q d m V N w 7 p C m 5 P o / r f W g w 2 u 4 v J 1 M C t v i + i 5 s W r e h o / B p l 0 3 y Q e e L b 2 9 g 4 a G R m l 4 q L F B F g t G v f s E t c i + A A m A k h 9 f C s G e q M S C z 8 / w x 4 m u y 1 M 2 0 o C c g + s i 1 7 P v H H H Y u g 8 m 5 y e j z R W x c X F k f O 5 l h E 6 u X W e r K 5 a y n Z D U i U u p 7 U S r A n O r a 0 g Z P L H E A m I J 0 / 8 8 e t C k a k C w + n 1 + r W b d O b M W T p / 7 h K r S Z t p 5 8 4 d E a P C y 6 C y s o J C 4 R B l Z i Z X t 7 I y w v Q 2 E w b E g R e F g 4 k U D z y v r f + M 3 K P d l + K B v J s J F 4 l R Z H Z 2 j m 7 d v C 3 S C e e d L t Y O K E j 7 a 4 J 0 q L 6 a + 3 J c K P F l t I a C 5 e v r d 3 + c m v Q G Y M / b J w Y I 3 W c C U M g / F p n A C + N r l T q 1 3 U c Z X G n n 5 u b o K f e P 9 n B / B 1 L k d a G t t Z 0 2 1 d W K g e B l M D U 1 R S 5 X J j m d 6 l m R W x g 4 h s E i E L L Q p d Y M m p 6 Z o v L g Y 6 r b V E t 5 e b n 8 n b b I b + v v H x A V E A 0 F D C f n H 7 T L + b U I G Q h f i y G j Y J 9 I p m S D t h q v g k y w h g F Z J i N D n i s s Z M I U i M a K g I z l g E x A R 1 s n H T i 4 / 7 W S C S g o z G e J M W s c v T j y 8 v L o 9 q 3 b x p H K X 5 A J s F v D Y v D 4 x U E X V Z S X U V l Z C X V 0 d A p 5 H j 1 S P n 6 Q l t 3 d P V I O a F h O 7 q l b V F 5 r J a z J P p S r e B 9 5 P L F E A l 4 H m Q B Y w 4 A 5 r 4 q B K Y + F G o o m 6 Z 0 q b r l z 0 A / x R C x v 7 R 0 d N D Q 0 / M q + P x n g T m W x v L z 6 C E C a 4 v O S A X l Q U 1 M l 8 7 e q q i q p l a V j Y 2 M D z c + j b x W S c 2 N j Y 3 K v l V l 1 o r G W U 7 H l t h b C m u t D Z Z c 1 0 M J C 1 G P 8 d Z M p G T B x s K Y 0 k 9 z u T G m V b T a b P J P H y 5 L K k U E F B f l 0 j f t P I N b r g s f j p b F R V Y l f F r m 5 u d T e 1 m Y c L Q b U W 0 / A S n f 6 3 P T w w W P a s W O b n M / M V L 8 f f a u C g g L q 7 u r h Y / S v i P b W 5 C c s w 3 Q O r 6 b 5 S h F k u P N o d s 7 x o 6 h 5 S + H d r d 7 I L N y n T 1 u o r a 2 D J i e n a H 5 u n v t 0 P j r 1 w X v c H 3 H S s W O H h X B n v z 8 X a b 1 f J U p L S z g / 5 o y j l 8 f o 6 L i R W g y o s w j 7 t + X Q 8 R N H j L M K I F B W l p v f P 0 b l F W U i t T B m B g t k / h o b o 1 p T h A o 5 6 h a R K R 6 v m 0 w 5 z h B l m r p G T 5 8 8 p e 3 b t 1 J J S T H l s 1 T K z c n h D r 4 a A 4 L E + v 7 M O e n E 9 / f 1 0 9 d f f U c z M z N y 7 V U A F j 5 8 9 v T 0 N O f J y / / u v W / t k Q Y h G T C o b W O i Y I w L 2 R y f 1 x i n u n n j F v U P T V J T T 4 a Q q r 6 S p d Q a A v + k t f H n K n q L v N 5 Y l y L A X K i v m 0 y Q + o c 3 x 5 q W C w o L j N R i a D X w 7 X c O c h 9 l D 3 3 6 k 4 9 k U B R m Z z Q M r w K b N t W K h H j 2 9 N l L q 5 c 5 O d n U 2 d F p H C V G c V Z Q D D F n n q p G I z 7 / j x w 9 T H U 1 p T Q + 0 E 6 D M w 5 + N i v t q c q L l G O 6 / 6 2 J P l R m Q V W k 3 5 S M Q K + b T M C H D V 5 l N j U w O T V F D b t 2 G k e J A Z V P A x V / 1 6 4 G k Q T n z p 4 X y 9 i r I F Y O S 8 X t 3 K c Z H B i i C x c u S X 9 G 5 w d i q K M r B Y w O y w H D A 0 A y U g E f H a q m R 3 0 2 k V K Q 2 N v K c x e V a z q G N a H y e Q J F E T K Z w 4 + J f d U B y V O N y 5 e v U Y b D I f 2 Y p T A / v 9 g d B / 2 r j z 7 5 U N 5 7 8 c L l V V X 4 e C B f Y H G 7 d / c B b W N S v f f e u 0 J c + A p e v n y V L p y / R C H O q 4 s X r q x I g t X v r F 9 S 7 d P 4 c K e P y 4 D o W v v i o Q F d P h 9 x A / T 9 M + 5 D 8 f P k u F 5 u r C x V k P a E c h V h 6 v p i V c + M 1 0 2 u k u w Q l e b E T r O Y 4 X 6 L 2 + 0 2 j p Y A P 1 q y 5 8 P y X u 9 / 8 B 7 / P j 9 d v X J d n G Z X C p i q H z 1 8 Q n e a 7 l F F R R m r l Q c o y 5 C G M B A c O 3 a E j r L 6 h T w r 5 L 7 d y f e O i + X x 3 A 8 X m c D T c l 8 i w C 8 Q x o X l Y L W E a V + N n 2 a 8 F g n J f u P p e h + d a 4 E l 0 E o 7 y 1 a Q X y m O t O 9 D z c + / W V U v z N + 9 r W C C x i c m q K 9 / g O 7 f f 0 j f f X d W n m 0 l K C k t l k q d D J A m M G i g n 3 X 5 0 j X y e D z G l e S A R P v j v / 4 H 1 W 2 u p X c O H U z q z 4 c + X C 3 3 s W Z m 1 O A v B p r f / + A k O V 0 Z d J Z V z h l W D e O B 5 + l o 7 6 A h V v 3 w P p A 8 m V p a y g 0 N A C n V P W F N W C 4 w Z L i d F j r 3 3 E X D c 5 n k S P c a + d 3 N B 6 + 3 x r 1 G W H P 3 c A V T H u T J L H u v m 1 B D D 7 + g T 0 8 f o m x 3 h l R Q B H g J o O K t B O d + u C B S a C V A 3 + f u n X u U k 5 t L 2 7 Z t o e z s W K I g H + C l M M d q 5 J 7 d j d I / W Q m + + v J r + s l P P 1 3 0 z C D m v b v 3 6 f C R Q z E + g Y 8 e P e b v 3 8 5 5 G x Q P / k l u T L y s B o 5 P T N L C 3 A J V V 1 d S M T c C + D i n O 5 8 u t a m + F F Q 8 D O q a g e 9 E 2 X 3 7 i O O A j 4 5 v 8 d C T g Z f 3 7 n h T s H x 3 K z 0 J 5 c y p o D l f g b S O Z g l l J t D r J h M Q 4 u 9 u r A p T T c H K Z 9 a a c f n S F T r 4 9 g E Z A F 0 p 8 H t h s I B K i Y U q o f J i D t L z 5 6 0 y o A o j x G o A p 1 b 0 2 w q T W C Q 7 O r p Y h Z 2 h n Q 3 1 L M U c Y t p 3 2 B 2 y I G Y i I N / x T P D h C w T 8 N D Y 6 S V N 5 x 0 Q a Y R 5 Y o s Y G g 9 D X 2 h 0 0 P z P G + R m k g b n k U j u V Y f u 7 f / r f / 2 K k 0 w q h j M 1 S a C i 8 N 0 U m w M L S C I O 4 G c t P H U o I T C v J 4 7 7 L a h x Y t Q Q E G d F H Q t 8 H 7 6 + t r V k V M T W w c i 0 + M 5 l n O j 6 / t K y E + 0 6 j N D I y R k 8 e N 8 s z o y + W C H g 2 S O r 8 / D w m a a F I r C m P V V y z t p a o h s d M K q R x 6 P A N U J Z l m p 6 M l 1 C W M z 0 X 0 O Q 2 A z 8 s v U J G d i W T K d a q 9 y b B A u O F I V 4 D p s q 1 U q C y / v J X P 6 d 9 + / d S U X G h D J o u t 4 x z M v j 8 / m X f i 0 p f X l 5 G l Z X l V F + / g 0 p Z p V s N 9 l e r 8 T l t S j c D 5 Q d C Q 9 p C 4 z i x z U / T 8 2 g Y F p d 9 q g f R s t M t + M L K T G 6 2 6 p l J 9 W M T z P E S F t 9 M d 6 a Q 6 k U B Q w L y 4 m U A q Q b n 3 Z U A q i E G n 1 c L 3 W a g a K 5 3 Z C w q L y W l W I J t 3 U y j w y O U 7 U A X f 3 H Z p 3 p I u 4 F d d / F 2 b s V i j R D x h f N j A 2 t / v y i k v / M C E k p j e m q G f 7 N x 8 I L A w C o M H i v F S s k X j 4 M 1 S k p N e y z 0 s M 8 R K S s Q C W l N q v L y U q o v D 9 L w F K u U c e W f 6 i H t x q E W v M 4 Y I 8 S b h j U 4 T 7 2 9 f X T / / g O 6 e / f + i g Y 9 z Y D q d u f 2 i y 0 M i T w Y H h k W l 6 A X B T 4 D 4 0 o Z x u T B l a C E V b O l T P 3 J U J Q d o u p 8 9 b 6 B u C 1 4 A E 0 o q 9 U m + e j 3 p 5 9 h I q 3 6 U B n u Y s 7 o N + s R E Q / 7 6 H X p t O / d u 4 f V l S 0 y p X 1 i Q m 3 1 M j c 3 L x U P A b N e Q b i m p r s y V v X w 4 W N q a W m V R V l c q 6 j M A A w Z U B P x P a V l Z W I A e F G A T B h L q q g o N 8 4 s j 0 q + d z W r M Z l R 6 h i k o E d 5 r V 9 t j 1 X 9 g O n p G X o a 8 T u 0 0 P Q s + n a J 6 0 M q B s u Z 2 4 9 S o 6 l f A e x 5 j V x J k 4 8 7 / d j k w h o M 7 + + I l U i o E F 9 + 8 T V 9 8 p O P q L e 7 l 5 4 9 e 0 6 1 N d X S V 9 q 6 b a t M I z d L W H i B w x Q d b + X D 7 x s b H 6 e 2 t n a a m 5 6 l e a 7 A N m 6 5 M 9 1 u 8 S D P Z q k E K 1 t J S Y m 8 / 0 U A Y s I z 4 p N P k + / 8 E Q 9 4 r v f 2 9 s s z Y N L g a o D f / P D B I / F V 1 K s u 7 a n 0 0 1 R / s y z l n J W V L d N Y 0 E 8 D f H 4 f X X x m p Z o l N q R L N V i + b 0 o P Q l m 4 M v k d y o 9 M t / r A m y I U p r 1 j s f 9 E g D c D d t T 4 2 S 8 + k 8 F V X U F W C k x b v 3 m j i R r 3 N F B R Y a F I o C / + / D X 9 9 L N P X k o a x Q N r T u Q X F v B 3 J P e I j 0 c 3 N x K Q y C A z L H O r x b 1 7 D 2 j f v r 1 0 q y u D J o z 9 r q p D 9 2 n 7 j q 3 i K o W d F V G 2 G K A u K S 2 h 8 0 8 t V F U c 5 A Y n L a p p + v S h n A U q o 0 E a T Z w 3 R S Y A U 7 5 b h 6 3 i I Y A O P V Q 3 D f j g F R b m i z R a D Z n g f w c L W k 9 P H x 0 5 e o j K S k t F c k F 6 w P X o 6 u X r i 9 x 8 4 P 5 z 8 + Z t + v c / / o m + + f o 7 k R 4 r x c D g C F 3 t z j O O l g f y + P a t O + K h 8 S J k A u Y M 4 8 c 7 m 6 K N U U l l r V g r 3 9 q 3 x 2 g w m E Q s / U I h i y w I 0 7 e 8 g 3 v K w P b 3 / / x / 0 m J g N 2 C F R 4 B S 9 V I F C x P d F J g d o s e P m q X l 7 e 3 t p Z r a a i H B H P d x p q a m E y 4 y m Q g j o 6 P U d P s u 9 f X 1 0 e E j 7 0 g F M w O G h 4 H B I R k v A m F t x h K 1 A w N Y U a i G K + N e V i m 3 y O q t n V 3 d 1 M L 9 k L H x C T G J w z 0 I M 4 e x 7 t / j x 8 3 U 3 t Y h p J 3 1 h m l 0 b J J m w q V U l q e 2 E V 0 K c N L 1 e B Z k 0 Z W V q o j x 6 O 7 s 5 k b I L / 2 2 2 j I X 9 U / Z y R N 0 y r a j u r E M h 6 G B h O k 8 q 3 t 8 Q K F g g A p y X + z 7 f m y w y v c 4 L W S p P 2 O n F K j u f 5 g l k j n 9 Y y E U C l J F 8 C H 3 Y Q p o d m Z G W t 6 F B Q + T y U Z Z 2 d n i d Q C P g s 9 / 9 l O 5 f 2 h 4 W E h S k L 9 4 h i q e / / s z P 9 C 7 J 0 + I V E t W W V E J I c G a n z y l 0 t I y J t B m 6 u n u E T K Z J Q Y k J r 4 f A 7 Y g G P p 1 2 K w a f S 1 8 N r 4 P J M M 9 f 7 r E x O q + T Z / + 9 F M q K V h a m k I a 3 r 7 V t G L f w 0 Q A m b E y L i Q Q X J 6 y 8 4 r p / k i J r P u H 5 w p w + Q Z Z C s 8 s B O j S M 4 t s X Y q w p T o 9 C G X 7 h / / 1 f / 8 F 5 Z f K w V W 0 i 1 v G 2 I H c N 4 0 A V 9 b O j u e 0 v b Z I R v g R b r E 6 d O z 4 Y T E Y Y O L g 8 5 Y 2 q f x t b W 1 C p i c P m 2 W i n x k g I c i E V h + V b K m W H 5 I v n w l p t 9 n J z X 2 Y J v 6 + H T t 3 y A I q Z u C 7 Q D B s 2 Q n 1 T H l R 2 O U c P l + u G a P R b p e T J o c 7 q a w k T 7 Y E X Q o g J B b P x G e + a F 8 O l s / N m 9 X m 3 O I 7 G P L L F j o L A Q f l u r i h 5 D I O Q j q 1 2 L m s U d 7 c g D I B J y Y D V J h v i 6 k X q R j S o g / l 8 y q r F 8 i U K o R y Z D i p r P 5 9 e j x Z I 3 s 5 n f n u B 9 r z V q O o W P l 5 e b K W 3 S 9 / 9 T M J n 3 / + U 5 m J i 2 t w G D U D R p b y y n J Z p g v A 7 5 y Z n Z W A Z Z k h F Y Y 5 x k x Z v P f S h c u U w f 2 y z Z s 3 0 b E T q 9 s 7 K h G y 7 X O s U o W E + M v l L c g I f 8 G e 7 t V 5 S u B 3 6 P K L 9 7 L I Z m k + 2 f O Q H n S r 6 3 d 7 M + i H y H 7 C X E M 5 2 K 0 s q V K k 3 J d D W h D K 7 0 + u 4 i 1 X C V 4 3 s D 3 m N 1 c 7 Z d P p n f U 7 Y l p u p B G 0 V N h W v 1 V U Q 0 y L g B r W 0 v K c y T I i l V Q D f a 8 n j 5 7 Q 6 M g Y + Q N + G h 8 f F 0 / v L u 5 7 Y I z r x M n j f D + W N L a J l 0 X r 8 + R L e y 0 H q J A w d H z + 8 5 / I 8 V L S U Q N e 4 b B C r t T d C W r 6 4 8 d P R A 2 F 9 b O e J W o 8 D h z c R x k j F 8 T P b 2 x W V 0 n 9 L F j I m Z E e f E r 9 g V 1 b Z i m r A K k l n e K R W 7 2 P 2 s a j X t 4 Y 9 G x v 7 6 S W Z 8 + N M w q V F R V 0 7 9 5 9 s Q h i P M b F E s v G R E O l R i X F Y C b 6 D 0 O D w y K B c D 8 W W U E a l R H q o p l A G L O J V y F X A z z H o S N v s + Q b Z L W w S E i 7 F P C 7 O j u 6 p D + G 8 T E A f T E M D i c r G 3 g 9 Z L u z p D + J W + K N L Q D I u X f / O / z b o y S N 1 g C s w I t X C w 2 N w D I Y W z 9 S L a S 8 L 1 / I p m a 0 p i q Z N L r H b d T U 7 Z A + w t W r N 8 Q f z c p S B J u m a U A C u L l y Y a 2 I 4 6 y u Y c A X G w S 8 e / I Y 3 b r Z x J X P Q l M s j V B J z c D 7 b N w f Q j 8 L q h / y A 5 X 7 / r 2 H y 6 5 Z k Q z I z 8 G B Q e m X g Z j Y z y k v P 7 k J H d + J h T m 3 b d 9 C R c V F o t a i E c A c L E i h j s 4 u I Y y 6 F 0 a W c z Q + N k G D g 4 O 0 v X 6 7 e K p f 5 3 y J H 8 A G I G 0 f N F 2 n P E f s x E L s Z Q U i a U x M c b 7 E 1 Y 9 U C y n v b Y 5 h F x Q m E C + l U o 1 k f a M e u n 6 j i d 5 7 7 4 R M / q v d V E O 3 + V i r R y B G D a t 3 X n Q K T Y C h A Z Y z e D 3 U c O s P g 4 b Z J x D v y 8 1 R l k N c m + V + 1 b 0 7 D + j Y 8 S M x K u Z q A L c l P B c M F l D 9 o M r F G z c A W O I u X r x C / / n v / 0 3 b t 2 + T f i A A 6 Q q D y t D g k L g t u b h f 9 / V X 3 9 I f / + 0 / 6 f K l q 7 S j n i U n F y C G F O B V U c d S F v O p 9 J q E 8 X j / 9 C n a W b p A T n t I 1 k r / o N 4 r C 9 9 E K g I D S w v q w 1 Q N K d + H M p M p 1 e H K d N O h 4 y c j r T A m I A w M D 8 k C l l C L U I H b W t t k 9 4 1 k A H n g q B r / e y E V 0 O 9 C h c a V i Y k J S r Z W x H L A x E w M B m t D y J E j h + Q z 0 V / T w P f j v m f N L X T o 0 E H 6 9 W 9 + I W u X a + A 5 8 R m 6 T w T p C U + O 3 / 7 u 1 3 S Y 1 U j 0 C 2 H F Q 9 9 S A + t X J A M + D y v T v m t s + B Y B H s y U F T 5 f 6 o x D J k J K 9 6 E K i + D V n L p 9 p 0 T o M O 3 6 N z k 1 S Y c P v U 0 f f H h K B l W v X L k u A 7 2 1 1 V E j R D y w l l 9 V d e U i D w s x W T M h H e K 3 p y b k x d S 0 V Q C q G h x 5 M U C s U V J S R D e u 3 6 K + v g H p 7 1 w 4 f 1 m W M I O 6 h v v U 9 0 W B g e Y P W K o + Y Q l k 9 h I B E n m H q L 2 j l l 4 r A u t k 3 L 5 9 R x p R V e R h W Y l X p V Q Y Y S 0 g U V 1 J l Z D S E m p v d a G Q K Z 0 I N T h t E 8 f P 9 t 5 J G h k a o R 0 7 t s v 6 f G 6 W L H V 1 t a I K W W K a 4 F h A C m E H w E S A i i X g 7 L C u d D N f A 9 P T s + I d A e n Y 2 t J K l V U V x h U F 9 P 3 Q 7 4 N K V s H S B u u T n + a G o C r u P j M g L T / 8 + A O 6 e + f + I p e o e E B C o 7 + 4 F C C l D h z Y L 8 s 1 B 4 P q 8 z w B U 1 7 x 7 5 6 Y f r G 5 W D 8 W U t o o Y b E k N 0 a k O s k e D n I f w 7 1 D K g l U w F 2 N D W J Q g O / f U i b n u 0 3 3 Z I 5 U P O x 2 B w 3 0 D 3 J f x U X z T C x I A W y u P u u 1 S F g K A w N D d O 3 q N X F o f f a 0 h a z 8 P F l x a w Z i x 4 x t 3 E d C n w r O r y u d T o / f h 7 7 c t 9 9 8 v 8 i Y Y s a e P Y 2 s c a C / l t i h G E C Z 8 s e J 6 1 V n Z 7 f 0 6 / z B 2 N 8 W C n K 5 G / U j F U N K G y W I o t M c 0 k l K A Z l Z u T T m c c v Y S j C k x q H 2 7 3 9 L f g c s e s l + T 1 1 d j Y x F L U J G H k 1 l 7 a W b A w V 0 d 6 S c 5 o v f p 2 t d 2 T K n C G E k M n 4 T C 4 x 5 D f T 3 s 7 R 5 X / o 0 2 O j t w I G 3 j K s K U M X c b r W x w I s A h h I s l I l d 6 5 c q J 5 l M 2 X R 3 S W m m 3 4 8 + G d y w W D + R P / U f T n n D B J d C o t N v P m A l U b i h I I N 1 J i 9 V W K k K P P K V N o c M A M M i V 1 V Z J Y O 5 5 t + C J K 7 7 u D W u r q 2 j m 9 e j u w V O L l h F h b z R m U E O d x H l 5 B a S 3 a H W A D T j b o + D i W s c m A C T N i q n 2 V w N q W I G v B X g z Z A M 6 N N o 4 1 A i Q O J i y 1 C o j M u t N 3 H o 8 N s J j T K x 5 U z U a o x z g U i a T J J G K r y 4 v q R K s J y 7 9 1 Q e M 9 W Q x b r 8 1 m I X N X U R z X j t Z L F n R j I c S D d y I b t r C o N U 5 p q g 3 u 4 u y q r c R 6 3 D i 0 3 e c 7 N T o t 4 5 X a t f l l i v e 6 e B P P r P / / q G P v / p B w k N B W b A E v k R 9 4 f i x 4 k m J q Z k c U 2 Q B q v Q w t 8 P 0 h Z G F h C z r b U D X 0 Q Z T g e f t 1 F f X z / 9 x W 9 + K Z 8 D g 1 K i x T a / + / Z 7 + v C j D 2 I M H c o Q E R b p h e / C Q D a K + G y z R f w m A 3 C S 9 f s 4 7 a X G n U X k f N F 1 2 1 4 z L O f u p y a h K g q y q S I X 6 0 c E Z L D z 7 k h l D I n S j V A a P q + H F m Y n K K 8 o e W f / V Q I L T R 7 f F q a 8 z K X z C 3 6 C I I F 5 o B h 5 D K J 9 8 u m H c j w 4 O C z k g k n c z x W 8 t r Z W 1 E g Q Q 0 s 9 S M Q r l 6 + J 1 7 i H + 3 q f f f 4 T v i a X B P / + b 3 + S 8 S i Y 0 E + 9 / 6 6 M 1 + F 7 l D U 3 J P 2 w Z 8 9 a x I E 2 w G V / 9 o n V I B N I 5 a W A z 0 v V l V l U V v r i 6 2 i 8 T l j O p y i h 6 m v K a W q w W 3 Y x R 2 v 1 9 V 0 v O b M L j a v p S 6 g 3 h Z 1 l A a p l C Z k M G E i G g + 8 H p 0 9 J h W 9 7 3 i 7 r V s A H 7 3 e / / w v j L g V Y I k G i + K W g N W B M w H W 8 H 1 u S Q s U r L S 2 l 4 a F h s X B i / O t B D 9 F s 9 3 X Z x A B F e f 7 c R V E Z y y s w F T 5 L G o L e 8 R A 9 7 l O e / W Y J h Q 3 t G n e V G d + W W k j Z P t T M 5 J i 0 c g D U g b 2 b F r u s b G D l e D 6 y d P 7 B x + 6 D 0 + / R l 3 / + W s a h j r 9 7 l D 7 8 + D R l Z S 9 W P a H 2 J S M T A N M 7 x s 1 g h M B W O Z j 4 i P E z j G l p 9 y a r z U 5 H j x 2 m r q 4 e 2 Q w O m x R g e T g 1 h U T 1 p 5 o H M Y X D 6 F s h N s 7 7 x a i R u N 6 8 6 c A S 6 l l K N v W N l b m U m 5 M l Z E L r 2 T K S I f 5 y G h s S a n W Y 7 b t D j V V 2 m a u l d T B 5 N d J Q 9 + B 6 1 N n Z S c F A i B p 3 w 8 w / K p M n t 2 x d e v x o K c D Y A Y m j N 5 a D 9 8 X M z D S 5 c o r I b V r P E G U M / 0 S H A 4 v Y B O S + s 8 1 W c R a G d I L E g o T y + z w s B Q L 0 9 o H k X h d v E i k 7 D g W d H B 3 U b 7 8 5 I + b Y y r y o l W m D T K v H w b 0 7 q L S 8 j J w u l / j f Y V D W w V I J X u O Y i I i + T 9 P t O / T 4 Y b P 4 3 Q H 9 f X 0 y p f 9 l g C k m V + 6 0 S h q W T E x s f N r c I m T S 0 k c F J S X 1 8 Y N e m 0 o b U g k 3 S M z A 2 h u J 6 k w q h M S D F y k A r C M w O z N H 7 5 4 8 T j t 3 7 l i 2 U 7 2 B p T E y 0 E X T U 1 P k 8 / o o m y U G j A k Y d 8 L O 9 D d u 3 B Y r I A Z o f / U X P 5 c B Y A B G g n g T + 2 r R z O Q 5 f m C b D E J f b V W E M e 8 7 L K Q x g n Y z m 1 y w 0 O i c m q q / O M A a m N y E / 6 b B X c T U / E N r 1 d P b o 7 y b O S M 3 8 H I o r a y S v M S a F 2 X G o p b I 4 0 8 + / U i 8 O K C a g T x m U 3 Z n R 0 / M 8 W o B d 6 P K y j J R 9 1 w O o p M 7 f L I 8 G N Y v N w N E A W + 1 6 b y p S / W d + I o q e w 5 C J k N a g X j m u p J K f y k r o X L z 8 m n 3 7 k Z J I y M H R 9 N 3 E 6 5 U w P B C L p W W l U q I 9 4 i 4 f b O J 6 u u 3 G 0 c K M F 8 v N 3 a 1 H C A R 9 a p P 8 H D 4 o c V J D 1 m l j J 9 k K G Q R o g T J H 1 R p f o m c l 7 + 4 c 6 m K 1 P X l Q 2 S o G x g w H P P n y R w Z 7 N 2 6 g d X B a S d 6 u z a 5 n 9 2 u P Q 2 R G b g a M B I 0 N N a / l I R 6 b s w u x m d d b i H y s L o 5 F S p i e s Q C B I H U g Z / j x e d q E 4 H 4 w C / 8 b / K c i a 8 v K R J S V k K B T D 5 j I h 7 c b B o r l A n 9 F K s N G R s W 9 F W h s S K 5 Q y r Q 0 L C T R o e j r k f Y o R C D s 6 t d a j k e W M I M A 7 l N t + 9 R x 9 N 7 N N J x j 3 K s U z K u q G E m z c Q M d o 6 P H q u g S R Q l 0 0 Y f 6 g X + O N 9 Y N X B K B m r Y m f 4 I p 7 Z j W 0 n j 5 A a W x f O R x Z 7 j m A q C t d P R b 5 m c n K T S 8 l I 5 D / / J G 9 d u i R d D v G q 2 G u A z 3 / / w F B 0 9 f p j e O X y Q K n Y c p u r 6 d + g X P / u Q H t x 7 K J s n R A n C g d 9 z q 1 U T K o 5 E R t 8 q b H h T 8 F O a a k p q / a W s h N J I Z m X a V h I U V W Y D y 2 P G Y 6 H x + W h R w 4 H 1 y q W r 1 N r S R m e + P S t L i G G R F g A b T 2 / e U v f S / S d M B 4 F P 3 o X z l 7 j V t o i n R n 6 m m h g J B 1 l 4 w f c P D B r E C V P X u J W y C i o k z S 9 C H H 0 t G q L n U h W W i 4 + e p + T T n d h V R w G / R 8 a i 0 I o C O i P N G T r B r W x B Y S G d a 8 l Y N H d m A 7 E 4 t s V L 2 c w T r G 5 k s V l l W x r k J X b 2 y M 3 J k c Y L K 9 y i 0 p c k m e S 4 U o y O j Z H f 5 5 c 5 Y J g L h c + E N 3 2 G L U q I w a E h y s n O Y Z X e S t 8 9 s c t Q C Q Z 1 M T N Z B n J x z D F c j 7 B 6 b E B c j z w U D v r o 1 K k 9 8 h m p h p S V U H 7 D 7 Q i F b J Z S I J c + R s G A T A C 2 l X G m y Q 4 N b w r X O 5 w 0 P e e h 0 Z F R 8 U q A d w Q m E u b l 5 k q e I j / H x y d k h v H L I k T w v M g R S 5 8 2 b I B M G v i u v N w 8 m U g o 5 n I O K g 7 L 6 r Q i j X D M 9 y E t 1 4 w 4 k Q d 7 q o B / K R 4 u 9 c K C z x d D J A 3 z X B p 9 H Z k M v L d 9 6 c 7 3 e g d M 1 2 c e + K m 8 d h N t 3 7 Y 1 Y h x A j J W P O j q 6 x K S O V W 9 f F v 6 w k 9 r a O l i 9 e 8 c 4 E w t Y 9 T A m B q l z + / m c Q R x F H j y o 6 i 8 h 1 q S K p p 1 i l Y q t L 6 k S h O u p G C Z m E q 8 d A D e Z p X C g f I S y n B u S K h l y 8 o u p e a J C K v t / / + k L m T 1 8 7 c p 1 u n P n n q h e W F z z l c B i J 3 d B V c K + m C Y O Y i z U G b B g C g c T S R M n P h j S S a f z 8 7 M S 1 p l U C C k 7 D j W L K Q A s g e K l V K K 9 Y J H R G s U F u X R 8 i 2 / J c Z f 1 D n 8 g S O O B A l m I B R u c Y Y 3 0 v X t 3 y y q 1 r w p l e R b q G V 1 c B t A m l P q G s S e k i a Z 9 y j N C q 3 q x K p 9 x L P d i 4 4 A Q l Z Y V J K w z q R B S t g 8 1 P e 9 b N A A I Y G p 8 P P R 0 8 K n J S f F k X p i f p 4 L M p V f h W c + w 2 e w 0 P t T P / Z w w j R i b E M B h t r W 1 l Z 6 3 t C 7 a 0 O B F M D r t o + I s p Y p r i I Q x g v b b G 5 j i v p t B H B X j v E 4 b s U 4 b I T / v x d Y j / D G Q s n 0 o 6 P v I X F h 7 z F I q 0 m 8 y j B Y a u B e d 7 J y c X N m d w s I d 4 V W u t L W u 4 K w 4 I N M 1 C o o K Z a W j 4 t I S K i s v l 7 1 u n z Y / E + m h g T 4 W B n t n l 1 i g M x 4 l e U 6 6 c v U 2 l 1 + 0 n B R Z N J m U p C r L C a j z B m l E e n G A V F I S z D i O h K A s c R 1 f X 1 I l p H S V g 9 k 1 4 I 9 K G k 2 m o Y E B W l i I X R k I 1 3 D O 7 / O J x J o c H y e b J b a F 3 E A U g Z C F h j y F Y u E D s W A 2 z 8 n O l g V b M H 1 j m g m k c f H C F e r u 7 q E L P 1 y k R 4 + e i I v Q c k B / r G H f O z Q 1 s 0 B 9 k 9 Y E Z F L H H r + W P O o 4 k g a R J M 3 3 I j a I x S / G N 6 Q m U t Y o g Y C W C L u e I 4 P N U q q w u J i l U d S 0 q 9 e 5 K y 4 p l T k + c 7 O z l F 9 Y y A W x I a K W w s R c 4 v z B Q p u 9 3 X 3 U 3 9 d P P T 0 9 s k c V 9 r f C z v Z Y A y J e O 0 g E L E 2 2 o 4 L o W c e g T N 3 o H o u f j q F I J c Q y S K Z I g 3 M g E s 4 r q a R j d T 6 U s K 6 k S k j p h S 6 x t g E y F u M Y M O s i Q w G o d t i N A s B 1 L 6 s k m F m K 6 x g M x J a c n o U F 6 I V y z w Y S Y 9 r L + W p e m d U A x o + q a i r J l e m S C Y I f f 3 p a G j T k u 9 + f e D j D D O w t P D o y T k 5 u 3 E b 7 2 i k 7 P E T l O a r 8 4 o P d y r G Q S w X s V o g A 1 U 4 f q 7 Q 6 7 3 Y 7 E 9 a V V A k p 2 4 d C 6 G S t Q 4 j B g P l V D x C i Q H W Z I n 2 t p 5 C y u e C F e B 7 l U I v d I Q K U m k t N p R I y k g y G Y y / g Q p b y 2 B k E q q A G x o 5 A r K W A v a / q N t d S Y U E B f f 7 Z h 2 j 1 6 N / + 9 T / o i y + + E Q m D d S Z E O n F 6 a A p a n C G R 9 D W k 5 Z w m m Q o g 1 b 7 9 2 J x g c V 1 J l Z D y O h E K D 5 k d 3 y r C J Q k G C + D 0 z u h a d O 6 s L L n / 2 d C G o 9 9 y y H b C y X R 1 s D s c y x o n Q A h A k Y R V 9 M I C a m C V 0 V r 1 v h B J k w V x Q a a X Z s Z 6 j H O K V E I e T g u Z D F K J h O J 0 X l 5 q L h + m k d J 9 K I T x C e W V D A i p j D R c Z h z c j 5 r 3 4 a 5 Y o J p 0 m R Z 0 2 U B i L P g X 5 9 1 y K G C p g / U n l g K m 0 C t y G A T h G O 5 C L q d d p B I I g n U h s E T Z g 3 u P y J 1 f E S G N W b 2 T N P f X z O d k b J K / I 1 V D S v e h E H L z c j g z o 5 Y d H + v w A M Z S o P e 5 M x a r L O N J O t s b i A X W O r n b s z p J j s m C m C 4 P F Q 6 b q 0 1 P T 8 s G 2 w D K C W v x Y a u c K K G U e j c 1 O U U T I 3 1 0 4 d x F + u L P X 9 M P 5 8 6 L O R 5 r 9 G m J h f d L m o M F o 2 Q c a 6 K B T J m Y R 5 + g j q R S s F x p b l 9 c I 1 M I B W 4 H 5 d u D k W n b s O j N T E 1 R h s u V d I r B 5 b a M h J J r A 4 t R W x C k n e U r H w S H d M I O G l h n r 7 e 7 R 6 y w 2 E S u p L S E u r t 6 C B u w Y e 0 K 9 G d R Z s q S F 6 S e 3 g G 6 + X y B P j t a J c c Y n 5 K y X A j S z Q 6 r p O F Z L h 7 m H G r z F u j 5 Y M j w M P d K 2 L u n j j Z v e b l V m F 4 3 U t o o g T A x H x B V D y q C U h 2 4 o F j t w C Z g U A d w l x l o d T f I t H L k u F Y 3 r g N V G 4 t c Q l L B 0 x 8 b E R w 9 d o Q 2 b d o k + + h i 8 u D g w J B I L t 0 P w t g V t j S t z l e q G 8 o S M a 5 N z i v J p l Q 8 L Y 0 C 3 L f y K 3 U P R J M 4 w G T C R n W x 9 S P V Q l r o R p g 5 q g v A b J z A O B W M E 2 Z s e E e s H H A i r s p f H a G e P 3 8 u 6 5 u f / + G C W p G K A c M R V o u F + v b 2 o Y P k 5 8 o P 7 w u l s g V p Y X 6 B y 9 B O M 5 O j f A w r H s 4 r s v V N K C u f J h X S W w p 9 N D W v J J s i G B r O 1 T 3 n m w L 6 e O i K p H S Y 9 4 e k E C X T u d X T 8 H m 9 c g P G o T a w O m Q 5 Q + J E v B p A U s A Q B O J g E w B s o g 3 o M k G M r U L r 6 j a J O o 7 y G h Q f w T Y a G Z 8 k j 6 1 Y J F u I J V S Q S Y L g 5 b L V x E F g 5 Y 9 y n Q E a n W F C G Z I J o b g I c 7 Y W 1 4 1 U C 2 n R n v d M + a h x d + M i Q m F b T L S O W A 0 V m J 6 c l H g D y + O t q t U 7 D 3 u 4 A X N n u S X P 9 Z g g y g M B Z Y O A d U C w O + I U q 3 x n z 5 7 n P l a m 7 H A / M j B I + 7 e q I Q 2 5 F 2 o f B 4 8 / + l 6 r J U T 7 q j x C t M G p q I Q C s d 4 9 l X h e V a o h 5 f t Q O k B N 6 O v r U y 0 c Z z 5 U P 7 H 0 4 S q a B k Z u f r 4 M B B + o 2 Z i 6 s R w w B r V a w I s f R g i N K J n M F r 2 g L N A y z 2 r e s R M n K E B u 8 R X 0 B / z U 2 d k l Z a U J d L X d H l E L y 7 L 9 t L e S y c Q k 6 x l X z s 9 a O l E Y 5 F 9 c J 1 I x p E 2 P o 2 s 6 R A U F r J d z G i o e C k + 3 k m Z A W u W 6 V l 9 Z 1 h M q 8 1 7 M J W t m e j a y N y / y X 8 e K S G p s C V I J x L l x 4 z 6 N j g y R g x a 4 E W T J x p K q v L x c 1 E a E v k k L + f 2 G w Y E J V Z 3 v o z C n s S d U 3 z h / H s d q f Y k A H T 2 x X 7 4 r H Z A W f S g E b g R l 1 z x 4 k 8 M Y I a 0 c F 4 C e x q 2 l F G K H a e 2 C D S z G 1 p I X I x Q 0 B D R i B p c i Z O I U q 2 k h a n r Y S g c P n 6 D G x g b 6 9 J O T 4 n H + 8 O F j e Q 9 W O V J m 9 B B d f G 6 n 1 i F t 3 Q u R 3 a L U O q h 6 M K d r N U 9 i k K 2 6 L K Y u p H J I G w k F l F f V 0 N D Q s B Q e p B T m P M F 8 b g Y K e H x 0 x D j a Q D z g G p N p 2 k Z m N c B W M 5 O y n p 5 S 2 T S h I J n + + M 0 9 a t x e L Z Z D a e y 4 B c T U E N k j i o 8 b G 3 f R n D c s Z N J W P U 2 Y W p Z O Y k p n E t 3 t t h r k Y j W P Q 3 Z W b P m m O i z X n n W l V X N e n R n g T r F N f M q 4 N M W k b l b 9 V I t J s t H z B h Y j 7 B m h L V n D I u 2 3 b N s i a 4 9 L 5 U Y l 5 k o N N Q u D t 5 i k W V J c I l J G S a W w z J G 6 c / s O 9 4 / U o i 4 V F e W 0 b f t W u n v v C b 3 z 9 l 6 + 1 9 A c D L J g p 0 M M A M N Z C K r d l V Y b + V j N w z U 9 g I v v f a t i n s / 5 W T X 0 0 6 1 2 T C r 1 y d a f Q b + X f v v 7 T + V z 0 w V p R y j n 3 K B 4 P 2 N a A Q o b F i d U A I y J a D K h Q C + 3 u 8 j z A r 5 q a x 2 V 7 g n a U k I y r 2 l i Y k L y C i q 0 j U m D K T G I M X i L 9 f l G R 8 d p e H C I K 3 2 I J i Y n Z T F M E A k E a 9 h V L 4 t Z 7 j / 4 F u X n 5 U U k l Z l Q W M 4 Z q x 6 B T B d a b B J r V U 6 8 I j g O B Q K 0 v 2 p e j B Z N H W H y e L E G n 1 d U + 3 D Q S 3 / 1 t z 8 3 n j w 9 k H a E A s o d H i m 0 D I d d r E 5 o w b R X O o B r F 1 o z i R v D D c Q h L z N E h + s S L J 7 C W X e 9 I 4 O O J R i b + v b r 7 + j k K b U 0 M 9 y O 0 J A h r x 8 / e i K 7 G y L v k e d m Q o E 8 V 6 9 e p 0 O H 3 q a L L V Y K G N I v S i g l o f a U L 5 A l b E g n J p R I J 7 g b s Y T 6 3 e 8 / k c 9 O J 6 S N U c I c M H 1 A V J D p a d X q c Q G O j U Y X u 0 e B b Z A p M a Y W r N S Z w B O / c 8 x G B 2 s X k w n 5 D O m v v F V C o m 7 j H N K V 1 Z V 0 / t w l I Z k i k 0 E W D g M D A 3 T w 4 H 7 y + m C 5 4 / M 6 4 B 4 h F q v u l g B X Q E z D C d C d b q i F W C m W r z G p Y C r H b o e J y j + V Q 9 q M Q 5 n D g r P Q W D R k X q x C s P T l c A c Y q 5 R i H A r b 3 7 z I O M t 6 Q U u C u W J b i h e v F Q / i Y I X Z z S y F t O Q x h y x 3 l r g a 9 f X 1 R 8 7 B Y I R G D j v B A 1 i y T F 0 z y C R B H e + u 8 D C B u P F j E o F U Q q Y g H G S D 9 N H H J / j d i c s / l U N a W f k 0 W O u X a e 7 Q 6 f W q S C g Q z N K 9 1 + + i J w M Z N B u d c 7 i B B F h Y Y u x b S y A E N F y 5 e b l C F C G M S B n E i h T Y 7 b 2 l 5 T l N z 0 B b 4 H N 8 / f 7 9 h 7 J 6 E u 6 d W s C Y k k E k x B y 0 Q U J N E g 3 Q 3 S 6 W T i A U y M T l C Y + J 0 v K X W 1 v 9 T S E t C Q W M U 4 4 s y z w w M C S F g n T 3 O J + f t 1 H v J C o F 3 y Q v G 0 i E u z 2 J t 6 o B m c y E w m I t W B s i a u p W Y 0 7 6 u t V i p Q O s 2 n 3 / 3 T k 6 9 8 M F + u a r M 9 S 4 q 4 G J o 8 j X P 4 H P M s j E s R C S Q 5 4 L 5 G H C z S s J F V H 3 O P 7 9 3 / z C e J r 0 Q 8 p P M F w q O J w u K i j I l 4 2 9 s A r S z K x H C g Q F J j N F + b Y N J M a s 1 7 L I C m o m E x o p W O l y 8 9 V g b D S A E C o N i Y R F M Z H X n 3 3 + K Z 1 4 9 5 h 4 n a M P J R Y 8 v m d s l j U K g 0 z m U J H j p w V f g J 4 O 4 D r I h O k a f i a v j a w 2 f i 5 T O a d T s G K M I F 3 / Z u z 5 s k b c 0 M g I z U x P U 3 m u 0 d I J q T h w w a F l R S X h 6 s J h A y o f O H C e P O x X B g Z N I h B E q 3 T j E x O 0 e 0 + j z H f S / S I V F K m Q f v T o s X g / u L h h 0 9 c x 2 A 7 J g 9 A + o q R T 5 L 2 Q Q J B G T J 4 H v W G 6 D 0 M E p 2 X r G h A q 4 K O / Z O l k L u N 0 + 0 t b l U / D 5 8 y n o s J C G e i 1 s + 5 t D S s J h Q L U L a M a 2 d d u M u s b y A I J n C 7 N R t 5 E 1 T s d Q J q R o R G Z n i H n D I l k v j 4 0 N E R b t s B k j s F c g z A c V 1 V X y v W r b b a o k y u f 1 w 0 c P C B w b 0 D 8 + I w G E I R i 6 X T 4 S P r 4 7 C V D 2 h M q a G X 9 3 q I G d 6 G m H K 6 d V 4 U n h F K F i E o g K i B X n v V N K u O 3 G 6 w q c q u 8 S R Q w h 0 l J o 2 h Q f a c g 3 b r d R D m 5 a m A d 9 6 g Q l J m 6 s 9 Z y u t y K i Z / I f 3 W / J p V q 5 F A 2 B o m 0 Z G I y 2 S x h a t g d u x N 9 O i K t + 1 A 6 + L J L a G B g U E g F z + a A m F 4 R U H B c g A h c m D I j 1 C D W + g J + L x o T R B z z H 6 b D d I 6 p q R S a E K r S o / / k l 7 4 p V n / F + f 6 B A T E 4 Y C O B m z d v i 9 E B 3 h K 4 p g O c Y D v a O 6 l z W P V j 1 f m o 9 E F j h z R i f L 5 W 8 z C I i 9 0 J / + 4 f f 5 O w b N M t W G 6 2 s j K 7 J h C m i d b 7 o n J c 6 3 C T 1 Y 5 J c G o i H F x r M D a F n T t w D D 0 f p n Y c Y z B O 5 c b a g m o 0 O B i l q y J D Q o N U H A 7 U e C n P p S U 3 p I m K s f I r + q Z w Q w L h s C f v z p 3 1 5 P F 6 y G 5 T X h E R q c X E A U l A q P L q W m o e x i p V i k w R y Q Q y 8 T F I h M Y N D V 6 A P x 9 E g p v R 6 Y 9 O 0 K a 6 K n n C d E f a q 3 x R W K i g s I D 6 + w b 4 R 6 G g 0 A I i V l J K q R a q Y J X a o V U R r Q 6 u H Z V Q / Q b 8 F p W G N N J m b x W r i j 7 v N Y w G Q g B 1 H n F H e w c 9 f v C Y n j Y / l Y a n v n 4 H n w 8 y w Z Q / n g 7 w g E C M x V g a G u r p y V A 2 H 6 s 8 1 i R C r K W R k l B c J n A t 4 h j S y Z n h W D N k A t Y Q o R i F m 0 Q C F Y V Z / 9 c F K u R B j M J X R J J K Y F Q q 3 d L G k E n H a Q f 9 G x S Z 8 K J / l z Q Y E T K p 3 6 w I w W k T m R D P z 8 3 T k e O H a f + B / T I 9 R v J O r k e D j 9 V r D P r q 4 2 t t y j h h z t / Y / O d g N G 6 K Y D 5 u A o P 0 N / / w a 3 n y t Y I 1 0 Y c y h 9 w t e 6 i w o F B m i q q + E x e e U a h a B Y k h V e Q 8 S G U E / q g I u V I G Z n I k C A Z J o r H 6 T a G w 6 j t K O h K r + 5 7 0 W 7 l y B 2 U 7 U E x Z x 3 X 0 m 6 p r a z h P l D o X z S f 1 P o T m 5 m c y H w 1 9 J l y / 0 g r n 1 z g C S d 5 H z 2 k J p b Q G e J L 7 6 Q / / 9 P u E Z Z j O w X K z r S 9 d m + P k Y F L 0 t 3 Z Q z z T 3 p V j n l 8 D q i g T p T 6 H v h P 4 U 9 6 u s F h n t l / 4 U R u U 4 R s d K + l i S Q 0 j j Q + U l J v 1 j A q Q x E i o 2 w F R S 1 + Q f L 8 Y x r u k 0 Y r k P D Y Y 6 p 8 / P j b b T 6 f 1 F 9 O D + Q 5 n e X l 1 b L Y 6 w u K 4 J J I H f C 1 L 1 c n 8 K q n X z k 2 f U u L t B J B P I B N J G y Y c 0 G j K O R S o p 1 V s b I N D I / f b 3 P 6 O 8 A r V 4 6 V q C 5 d Z a J B Q j O D t O N 5 7 M M k n s h M V c Q C o L E w j 9 A B g l F M F A I i M I q R S h V K w C v 6 i 0 k A u f r M g U T a p j j c h R g m s v B l R + I x l J g w x y x C / y q m I j y B W d 1 u e N c 3 L M B N H X Q b K T 2 7 w S a 6 O E I l E 8 o f i Y C Q K D B R o e u C N d b Y O B g i U R r o N M k E S a U J B G W j q x e o h j v 9 / L 1 3 z c 3 9 p O 7 5 4 6 j K d e c 1 i z h A J 8 g 2 1 0 q 8 u w 9 m k p J c S K J Z R I K i G O J p d B I i P w C 1 M j m t b A O c U Z d S 5 y J X q L C Y l O x m e 9 v g c V X 1 8 1 7 p F j f R 4 v 6 r w m C 4 4 V Y d T 1 C H l 0 w B 9 X f L l q D H J r i X V s i 5 d 1 f 0 U c H M e T C D H e q y R Q i B a 8 I W r q j g 7 o R q S T E E j H H C C d Y N E T y Y T Y S z n Z W f T X f / 8 r e f a 1 C M u t 9 r V L K O D G z Q 7 y B V i t E z I p Q i k y Q V I p U m k V M E o m I 9 b H q O h y H g G f q t I q V s f 4 V y k j A Z i S M T D l O F d V I 2 W C n D K u c G X W Q G W P x i C E H K l j D v I O S a p z 6 t h I S 4 h K J m a B x J B E b k e Q D t S o 5 d l 0 U N e Y R E g b M c j V N W q h 3 g k s e Q 0 i g W S Q U I Z U Q t q I V X / J T C g f q 5 Q u + t s / / A Y P v W b B h O r n 3 F 3 b u H 6 j j U l F B q m i h A L B N K k 0 o a Q / Z f S l F I F A F t M x P l B i d V 4 i d d Y 4 b w D X D E R T s Y j J e F R y A 5 K K H I M A s b H 6 x w t e j e N I m l + N E E n j L 3 I O h N H X l B T C d I m j d X E 7 D O K 6 E E Y d I 7 7 W D t 8 / J a V E c g m R Q B q V V o Y I H M e a y r E 2 B J Y R + 7 t / / C 1 + w J r G u i A U c P V a C / k h q Q x C W Z h M N l Y F h U Q g F h M m q a Q y B X 5 R B N L H D B 2 D O i p p H O M 2 l W J E U 1 G g q k t k A i q 7 P q X T 6 k h I E I m N a 5 y W O 3 A u P m 3 E 5 o B z M D A g 1 v 2 m Y 1 s 8 6 r w m E 4 d p T 5 h m 5 s M 0 N E 2 c 5 s t y X p P I S I N I I J C R F v L w M Y w O A f S b Y J h g y e T O d D G Z f o c n X / O w 3 F 4 n h A I u X 3 n G p O I f b U g n 1 Z 8 y p J V B J o k j x A J B 4 k g l L F F p k E R F x n l A 0 g b k 4 i q A S m 4 k + c D 4 V 7 G k F s V I G M f y X u M c 0 q Y g x / h j U q h z U d U P 5 + C l X 1 f o p 0 d 9 N p p c U I u t q H s 1 w Z R 6 p w h l J p O h 3 g m J o o R C j I H b E M f Y f O 3 v 1 4 F k 0 r D c 7 l g / h A K u M q k W f C G D S D B W m A h l I l Z E / Q N B k p r T F W F i y C X X 5 F + l N U z J R Y g p A V R 9 i V Q 6 e i A E i M a K E L g k 7 w A 5 E M x p I 0 S P D S I J W d Q 5 7 U W h z j N J j O t R 7 w o T m U C i S N p Q 9 U y E E i 8 I o 9 8 E b w h M 7 f i b / 7 G 2 B m 6 X A x N q g H N 8 f a G z E z t C D H G n S h P K U A N B o k g M g m h y 6 b S O + U O Q x h 8 O j L Q i j a Q i a Q 1 5 j + k 4 C l R s I x k B S C D / p j R e 5 D U 2 l j e r W N L y r w i i r 0 e D J o 4 R c w B B 1 H k O Q h Y j N h E q R i o Z s e o 3 Q R q Z + k 1 M I q S x v 9 O B g 3 v p 8 P G D e M p 1 h X V J K K C 7 a 5 i e t v R z R W d C x a h + m l A g k k E o E E b S I J A R g x x y j I B P N I 4 l a c R y T h I G 9 P k o V O a b i k C S X N n l g I G K b 8 Q q Q g w y y J E 6 x j 0 I u F M O Q R D j n P m 6 c V 6 R y D i W t D 4 P a a T i C K G E O J p Q T J 4 I o Q w 1 T / p J W i p h f Y 8 w H X x 7 P 7 1 z 9 C 0 8 4 L q D p W m d E g o I B E L 0 / d l 7 L K k 0 k T S p Q C Y j F g l l x C C K J h b + w C S k j W P F F h y r W P 3 L Q R R x h y B A P L i q m 8 6 j 4 u v Y O A k y G P c I M V R C p Y 0 g x / i T M S d N I J 0 G W V T a T K 6 I d B J i G S S S w G k Q y y A U p B M I J I Q y q X l 2 l v Z / + J + / p w x n 4 v U q 1 g M s T Z 3 r l 1 A a 3 3 3 b R M w t J g K T S K S V U v 1 i + l N m U n H M L 0 Z a B a E O Y k 0 i I Y 6 k O J L X l U P I Y E C n O e Y X F U m s 7 t B E w Q X 5 M x 9 L M J H J R B 4 h T O S c i U w w i 8 M o s c g 8 r o g k n h F C p K g B A n 0 v z O 7 9 x 3 / + K 3 m m 9 Q w m 1 K A q m X W O W z e b a X h k m u u + k l Q i o c z m d I N Q e p w K J I k Q T A i E Y x U U k F a x Y p W O 9 P V E 4 A q u I g O o / C q W V z k w z o E M O I / Y C P p a D I k k K D O 5 W R p p c q l z m l A G i Y w 4 6 g G B 4 6 h U g q S S u U 1 8 j N 9 b U 1 1 J P / v 1 J 3 j E d Y 8 N Q p m A C v b V l 9 e 5 W j I Z N K k Q C 6 l w r E i V y J z O J 4 U q K s 3 n c C T c k Z S c W z F Q 6 Y 2 k J g n i y H n E 6 q T E k p Z r K q 2 O F W F U M N I g i x F r U p k J B d K o c 4 p A i j x M J E k r w 4 O o f T B E s K T C t p 9 / + K e / l q n w G 1 D Y I F Q C 9 H Q P 0 9 2 7 L Z w 7 i l R a B V T E 0 q T S h I o S i 1 9 U D B J p M q m E u q Z S c c D Z 2 C K Q I 5 B C A E L E x + q a I o 4 6 V u e i a R V A G i M 2 H a s p H e o 4 S i J N J I 4 N i S Q B / S O T m g d C g U D H T x 6 i v f s a 5 T k 2 o E H 0 / w G 0 K g 6 v H H F F z g A A A A B J R U 5 E r k J g g g = = < / 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7 3 b b 8 8 0 0 - 9 5 4 1 - 4 7 2 f - b 7 d c - a a e c 9 2 b 6 d 0 d 3 " > < T r a n s i t i o n > M o v e T o < / T r a n s i t i o n > < E f f e c t > S t a t i o n < / E f f e c t > < T h e m e > B i n g R o a d < / T h e m e > < T h e m e W i t h L a b e l > f a l s e < / T h e m e W i t h L a b e l > < F l a t M o d e E n a b l e d > f a l s e < / F l a t M o d e E n a b l e d > < D u r a t i o n > 1 0 0 0 0 0 0 0 0 < / D u r a t i o n > < T r a n s i t i o n D u r a t i o n > 3 0 0 0 0 0 0 0 < / T r a n s i t i o n D u r a t i o n > < S p e e d > 0 . 5 < / S p e e d > < F r a m e > < C a m e r a > < L a t i t u d e > 0 < / L a t i t u d e > < L o n g i t u d e > 0 < / L o n g i t u d e > < R o t a t i o n > 0 < / R o t a t i o n > < P i v o t A n g l e > - 0 . 0 0 8 3 6 4 3 3 9 3 0 6 3 4 5 8 < / P i v o t A n g l e > < D i s t a n c e > 1 . 8 < / D i s t a n c e > < / C a m e r a > < I m a g e > i V B O R w 0 K G g o A A A A N S U h E U g A A A N Q A A A B 1 C A Y A A A A 2 n s 9 T A A A A A X N S R 0 I A r s 4 c 6 Q A A A A R n Q U 1 B A A C x j w v 8 Y Q U A A A A J c E h Z c w A A A 2 A A A A N g A b T C 1 p 0 A A D j P S U R B V H h e 7 X 0 H e 1 t H k m 0 h E S C Y c 6 a o S F G U Z A V b 2 b J s O c 3 Y E 3 d m d j a / 2 e 9 9 u y / 8 i f 0 7 u 7 O 7 s / v G W Z a V s 6 g s U a K Y c 8 4 B G a 9 O 9 W 3 g A g Q Y F C y A 5 C E b 3 T c A u O j u 0 1 V d X d 1 t + e L y 7 T B t I C H s D i d l F O w m n y 9 M g U C A Q q G Q B C A c D k v Q M K e T I d E 9 m w q D V F 8 W M I 4 W Y 3 h 4 h C Y n J y k r K 4 u s V i s V F R X S 5 T Y n B S i D L B a i 0 p w Q D U 1 b j b s V 3 t v u I 6 c 9 T D 5 / g K 5 3 u c k b s N K + i h n y z Y 5 Q d X U V P X n 8 l H Y 1 7 q T m J 8 9 o 8 5 Z N 5 H K 5 + L P 4 w x h P n j w l p L b t b J T P w H c i j A w N k 7 u w m u 4 + b a F 5 j 1 f u 3 c B i W L 6 8 s k G o R M i r O k i z s 7 F E 0 o S I j 5 N h J d c 3 O 5 r J 5 / W S w + G g L V v q J F 4 K I M / D A Q c / j 3 H C h B x n m J y O M I 3 O W s l u Y 2 J t 8 5 H N G q a 2 U T u 1 j f A J h n d m m A q 8 T 6 i q u o I y M j K o r K y U W p 6 1 M l E L q K i 4 i D w L H n J l u u h M s 5 U y n N l U l R + i 6 o I Q t Q 8 F m P h B y s v N o t 6 + A W r u n 5 T P 2 0 A s N g i V A B m F B 8 n v D w q Z U O n N A d B x I i x 1 L R E + b v D K e 7 q 6 u q m u b p N x d j F u d m X Q 5 L y S I s n Q U O 6 n G q 7 8 3 z U 7 j T M K F b k h 2 l P l l 7 S + F g z 4 6 N S 2 e b p 3 9 y E F g w E 6 8 e 6 x i J T C 8 3 x 1 n / P B l S n H m U z S K p B q 0 E e f 7 L G T z W 6 n q c k p e t Q 7 s S G t 4 r B B K B N y K g 7 S 3 F y I K 1 h w 1 V I p 2 f m l s K / a L y r b t 9 9 8 T x 9 / c j p S o e M R Z G l 0 9 l m U J C 5 W x T y B x P e C o P G E 0 j h Q 4 6 P C r D A 9 7 H e Q L 0 h U k B k m 2 0 w r T Y x P k M V m p d z c H J q f 9 9 D 8 3 B w 5 M j J p z P 1 2 z D M h j f B O x Q g V 5 O e S g 4 k V J B u d v f 3 E u G M D T K i m d U 8 o q 8 1 O 9 r y 9 E a m k i W Q m S S L C v A i J z N h d G a D K v C D 9 v / / 6 k n 7 + y 8 + M s 4 t x r s V J / G i v B A X u E J W x x H o 6 a J d j / 8 w A f X a o U N L n n 6 v v w c 9 6 q 8 p L j w d d V M a E n / V Z y M a 8 s n N X b X T O K q T K s v v p Y P U c Z e f k 0 P 2 B T J o c e c r 5 5 5 P P W c + w f H l 1 f R O q p O 4 A T U y E u T L E 9 p U 0 W Z K R 5 m X J B J z k P s 7 M z A Q 9 H 8 + j Y 9 t i J Q 4 + f X r B Q j c 6 M 9 Q J E + R O v P B N u C 8 i R P h g Y W G W K o r c r B 5 a 5 R p w Z I u f c p 2 q 0 5 V M e n 2 0 0 0 v T X i v d 6 u T + G b + R B R Z 9 U O 8 j a + x j C Z k C / F H n W p Q h o 6 F 4 i m h u g D r p L d q a P 0 H P u r q M O 9 c n L F + t Y 0 J l l x 8 Q F S 9 e K i 1 F p l d B p E R w c z 9 l 3 h 9 X e w 3 k u k J 0 s N Z P D m V X W B J n v j t L H 3 1 8 W t L x 5 F l K V Q S g L r a P 2 a i L g z 9 o E X V 0 f 8 1 i C y S I B I T C F m o Z d p D b 0 0 4 V l e X U O 5 d P 9 R V 2 + v 7 m P b m + H r F u C e U q P s C t e S D S X 3 p T R N J 4 f 4 d X C A O V C 1 I h E A z T p c v X 6 c P 3 j x p 3 r A y X L l 2 h 4 8 e P i q k b n w V 1 c T V w O o i 8 y n 4 h w L N 8 y N J L k 8 g M f Q 4 x Q l d X D 1 k z s i k j f x M 9 f X 7 / t e d Z K o I F O z J l f Y W M w t Q h E 5 7 o 1 A 5 f R P o g h r r l d F h o V 3 2 d P O N K M T A w S N t 3 1 A u Z g N W S C d B k Q n 8 J g P o H S X e m O U O M I 3 2 T U T F p z j O E T Z t q a H y o l 6 p y 5 s m d V c m / b X H e r / V g + e r a n d d X W 1 I M N o e L r F k N 5 P O t j E z x x 6 8 S I M 3 R O h + 5 n c m / Y 2 J y k r x e L 5 W X l R l n l k a I a / + D B w + p c c / e C E E v P w v Q j N 9 J N p s y Q q w G L l Z D Y c Q Y m I q S C I A 0 2 l 3 p o 4 l 5 G 2 0 t D t D U + B C V 8 T O C y A N T d p o Z e k p 2 u 5 3 G n P v J N v + I Z j w m k b f G Y b R D 6 w S Z D e T x + B L 2 m V 4 V m U C U l e B 0 v T c p m U C i a 9 d u U H P z M 5 a k C 8 b Z 5 W F l / W z v 3 t 1 0 9 f K l i G R r K J q m g y U D o l I e 3 + K n f C b I S u H h P l 0 8 m Q D k z a P + D B r t v E M X W 5 0 0 N j 4 t 5 6 a n p i k w 3 S n P j E F q 9 / x D C m X u o t w s l / H O t Q / L 1 + t A Q l n t T r J k 7 W L J 5 J e K p g m k g x n x x 6 8 D 6 P w n w 9 j Y O K t W Q S o t K T H O v B j + / N 9 f U n l F O W 3 m i l 1 c X G S c j S K R t Q 9 d I n h X o N / U O W 6 j 9 t H F Z I q H 7 k c d L B 0 Q t y g c 9 / T 0 U k 1 N t a R 7 p 1 z U M e 6 k X G q h q d m V N w 7 p C m 5 P o / r f W g w 2 u 4 v J 1 M C t v i + i 5 s W r e h o / B p l 0 3 y Q e e L b 2 9 g 4 a G R m l 4 q L F B F g t G v f s E t c i + A A m A k h 9 f C s G e q M S C z 8 / w x 4 m u y 1 M 2 0 o C c g + s i 1 7 P v H H H Y u g 8 m 5 y e j z R W x c X F k f O 5 l h E 6 u X W e r K 5 a y n Z D U i U u p 7 U S r A n O r a 0 g Z P L H E A m I J 0 / 8 8 e t C k a k C w + n 1 + r W b d O b M W T p / 7 h K r S Z t p 5 8 4 d E a P C y 6 C y s o J C 4 R B l Z i Z X t 7 I y w v Q 2 E w b E g R e F g 4 k U D z y v r f + M 3 K P d l + K B v J s J F 4 l R Z H Z 2 j m 7 d v C 3 S C e e d L t Y O K E j 7 a 4 J 0 q L 6 a + 3 J c K P F l t I a C 5 e v r d 3 + c m v Q G Y M / b J w Y I 3 W c C U M g / F p n A C + N r l T q 1 3 U c Z X G n n 5 u b o K f e P 9 n B / B 1 L k d a G t t Z 0 2 1 d W K g e B l M D U 1 R S 5 X J j m d 6 l m R W x g 4 h s E i E L L Q p d Y M m p 6 Z o v L g Y 6 r b V E t 5 e b n 8 n b b I b + v v H x A V E A 0 F D C f n H 7 T L + b U I G Q h f i y G j Y J 9 I p m S D t h q v g k y w h g F Z J i N D n i s s Z M I U i M a K g I z l g E x A R 1 s n H T i 4 / 7 W S C S g o z G e J M W s c v T j y 8 v L o 9 q 3 b x p H K X 5 A J s F v D Y v D 4 x U E X V Z S X U V l Z C X V 0 d A p 5 H j 1 S P n 6 Q l t 3 d P V I O a F h O 7 q l b V F 5 r J a z J P p S r e B 9 5 P L F E A l 4 H m Q B Y w 4 A 5 r 4 q B K Y + F G o o m 6 Z 0 q b r l z 0 A / x R C x v 7 R 0 d N D Q 0 / M q + P x n g T m W x v L z 6 C E C a 4 v O S A X l Q U 1 M l 8 7 e q q i q p l a V j Y 2 M D z c + j b x W S c 2 N j Y 3 K v l V l 1 o r G W U 7 H l t h b C m u t D Z Z c 1 0 M J C 1 G P 8 d Z M p G T B x s K Y 0 k 9 z u T G m V b T a b P J P H y 5 L K k U E F B f l 0 j f t P I N b r g s f j p b F R V Y l f F r m 5 u d T e 1 m Y c L Q b U W 0 / A S n f 6 3 P T w w W P a s W O b n M / M V L 8 f f a u C g g L q 7 u r h Y / S v i P b W 5 C c s w 3 Q O r 6 b 5 S h F k u P N o d s 7 x o 6 h 5 S + H d r d 7 I L N y n T 1 u o r a 2 D J i e n a H 5 u n v t 0 P j r 1 w X v c H 3 H S s W O H h X B n v z 8 X a b 1 f J U p L S z g / 5 o y j l 8 f o 6 L i R W g y o s w j 7 t + X Q 8 R N H j L M K I F B W l p v f P 0 b l F W U i t T B m B g t k / h o b o 1 p T h A o 5 6 h a R K R 6 v m 0 w 5 z h B l m r p G T 5 8 8 p e 3 b t 1 J J S T H l s 1 T K z c n h D r 4 a A 4 L E + v 7 M O e n E 9 / f 1 0 9 d f f U c z M z N y 7 V U A F j 5 8 9 v T 0 N O f J y / / u v W / t k Q Y h G T C o b W O i Y I w L 2 R y f 1 x i n u n n j F v U P T V J T T 4 a Q q r 6 S p d Q a A v + k t f H n K n q L v N 5 Y l y L A X K i v m 0 y Q + o c 3 x 5 q W C w o L j N R i a D X w 7 X c O c h 9 l D 3 3 6 k 4 9 k U B R m Z z Q M r w K b N t W K h H j 2 9 N l L q 5 c 5 O d n U 2 d F p H C V G c V Z Q D D F n n q p G I z 7 / j x w 9 T H U 1 p T Q + 0 E 6 D M w 5 + N i v t q c q L l G O 6 / 6 2 J P l R m Q V W k 3 5 S M Q K + b T M C H D V 5 l N j U w O T V F D b t 2 G k e J A Z V P A x V / 1 6 4 G k Q T n z p 4 X y 9 i r I F Y O S 8 X t 3 K c Z H B i i C x c u S X 9 G 5 w d i q K M r B Y w O y w H D A 0 A y U g E f H a q m R 3 0 2 k V K Q 2 N v K c x e V a z q G N a H y e Q J F E T K Z w 4 + J f d U B y V O N y 5 e v U Y b D I f 2 Y p T A / v 9 g d B / 2 r j z 7 5 U N 5 7 8 c L l V V X 4 e C B f Y H G 7 d / c B b W N S v f f e u 0 J c + A p e v n y V L p y / R C H O q 4 s X r q x I g t X v r F 9 S 7 d P 4 c K e P y 4 D o W v v i o Q F d P h 9 x A / T 9 M + 5 D 8 f P k u F 5 u r C x V k P a E c h V h 6 v p i V c + M 1 0 2 u k u w Q l e b E T r O Y 4 X 6 L 2 + 0 2 j p Y A P 1 q y 5 8 P y X u 9 / 8 B 7 / P j 9 d v X J d n G Z X C p i q H z 1 8 Q n e a 7 l F F R R m r l Q c o y 5 C G M B A c O 3 a E j r L 6 h T w r 5 L 7 d y f e O i + X x 3 A 8 X m c D T c l 8 i w C 8 Q x o X l Y L W E a V + N n 2 a 8 F g n J f u P p e h + d a 4 E l 0 E o 7 y 1 a Q X y m O t O 9 D z c + / W V U v z N + 9 r W C C x i c m q K 9 / g O 7 f f 0 j f f X d W n m 0 l K C k t l k q d D J A m M G i g n 3 X 5 0 j X y e D z G l e S A R P v j v / 4 H 1 W 2 u p X c O H U z q z 4 c + X C 3 3 s W Z m 1 O A v B p r f / + A k O V 0 Z d J Z V z h l W D e O B 5 + l o 7 6 A h V v 3 w P p A 8 m V p a y g 0 N A C n V P W F N W C 4 w Z L i d F j r 3 3 E X D c 5 n k S P c a + d 3 N B 6 + 3 x r 1 G W H P 3 c A V T H u T J L H u v m 1 B D D 7 + g T 0 8 f o m x 3 h l R Q B H g J o O K t B O d + u C B S a C V A 3 + f u n X u U k 5 t L 2 7 Z t o e z s W K I g H + C l M M d q 5 J 7 d j d I / W Q m + + v J r + s l P P 1 3 0 z C D m v b v 3 6 f C R Q z E + g Y 8 e P e b v 3 8 5 5 G x Q P / k l u T L y s B o 5 P T N L C 3 A J V V 1 d S M T c C + D i n O 5 8 u t a m + F F Q 8 D O q a g e 9 E 2 X 3 7 i O O A j 4 5 v 8 d C T g Z f 3 7 n h T s H x 3 K z 0 J 5 c y p o D l f g b S O Z g l l J t D r J h M Q 4 u 9 u r A p T T c H K Z 9 a a c f n S F T r 4 9 g E Z A F 0 p 8 H t h s I B K i Y U q o f J i D t L z 5 6 0 y o A o j x G o A p 1 b 0 2 w q T W C Q 7 O r p Y h Z 2 h n Q 3 1 L M U c Y t p 3 2 B 2 y I G Y i I N / x T P D h C w T 8 N D Y 6 S V N 5 x 0 Q a Y R 5 Y o s Y G g 9 D X 2 h 0 0 P z P G + R m k g b n k U j u V Y f u 7 f / r f / 2 K k 0 w q h j M 1 S a C i 8 N 0 U m w M L S C I O 4 G c t P H U o I T C v J 4 7 7 L a h x Y t Q Q E G d F H Q t 8 H 7 6 + t r V k V M T W w c i 0 + M 5 l n O j 6 / t K y E + 0 6 j N D I y R k 8 e N 8 s z o y + W C H g 2 S O r 8 / D w m a a F I r C m P V V y z t p a o h s d M K q R x 6 P A N U J Z l m p 6 M l 1 C W M z 0 X 0 O Q 2 A z 8 s v U J G d i W T K d a q 9 y b B A u O F I V 4 D p s q 1 U q C y / v J X P 6 d 9 + / d S U X G h D J o u t 4 x z M v j 8 / m X f i 0 p f X l 5 G l Z X l V F + / g 0 p Z p V s N 9 l e r 8 T l t S j c D 5 Q d C Q 9 p C 4 z i x z U / T 8 2 g Y F p d 9 q g f R s t M t + M L K T G 6 2 6 p l J 9 W M T z P E S F t 9 M d 6 a Q 6 k U B Q w L y 4 m U A q Q b n 3 Z U A q i E G n 1 c L 3 W a g a K 5 3 Z C w q L y W l W I J t 3 U y j w y O U 7 U A X f 3 H Z p 3 p I u 4 F d d / F 2 b s V i j R D x h f N j A 2 t / v y i k v / M C E k p j e m q G f 7 N x 8 I L A w C o M H i v F S s k X j 4 M 1 S k p N e y z 0 s M 8 R K S s Q C W l N q v L y U q o v D 9 L w F K u U c e W f 6 i H t x q E W v M 4 Y I 8 S b h j U 4 T 7 2 9 f X T / / g O 6 e / f + i g Y 9 z Y D q d u f 2 i y 0 M i T w Y H h k W l 6 A X B T 4 D 4 0 o Z x u T B l a C E V b O l T P 3 J U J Q d o u p 8 9 b 6 B u C 1 4 A E 0 o q 9 U m + e j 3 p 5 9 h I q 3 6 U B n u Y s 7 o N + s R E Q / 7 6 H X p t O / d u 4 f V l S 0 y p X 1 i Q m 3 1 M j c 3 L x U P A b N e Q b i m p r s y V v X w 4 W N q a W m V R V l c q 6 j M A A w Z U B P x P a V l Z W I A e F G A T B h L q q g o N 8 4 s j 0 q + d z W r M Z l R 6 h i k o E d 5 r V 9 t j 1 X 9 g O n p G X o a 8 T u 0 0 P Q s + n a J 6 0 M q B s u Z 2 4 9 S o 6 l f A e x 5 j V x J k 4 8 7 / d j k w h o M 7 + + I l U i o E F 9 + 8 T V 9 8 p O P q L e 7 l 5 4 9 e 0 6 1 N d X S V 9 q 6 b a t M I z d L W H i B w x Q d b + X D 7 x s b H 6 e 2 t n a a m 5 6 l e a 7 A N m 6 5 M 9 1 u 8 S D P Z q k E K 1 t J S Y m 8 / 0 U A Y s I z 4 p N P k + / 8 E Q 9 4 r v f 2 9 s s z Y N L g a o D f / P D B I / F V 1 K s u 7 a n 0 0 1 R / s y z l n J W V L d N Y 0 E 8 D f H 4 f X X x m p Z o l N q R L N V i + b 0 o P Q l m 4 M v k d y o 9 M t / r A m y I U p r 1 j s f 9 E g D c D d t T 4 2 S 8 + k 8 F V X U F W C k x b v 3 m j i R r 3 N F B R Y a F I o C / + / D X 9 9 L N P X k o a x Q N r T u Q X F v B 3 J P e I j 0 c 3 N x K Q y C A z L H O r x b 1 7 D 2 j f v r 1 0 q y u D J o z 9 r q p D 9 2 n 7 j q 3 i K o W d F V G 2 G K A u K S 2 h 8 0 8 t V F U c 5 A Y n L a p p + v S h n A U q o 0 E a T Z w 3 R S Y A U 7 5 b h 6 3 i I Y A O P V Q 3 D f j g F R b m i z R a D Z n g f w c L W k 9 P H x 0 5 e o j K S k t F c k F 6 w P X o 6 u X r i 9 x 8 4 P 5 z 8 + Z t + v c / / o m + + f o 7 k R 4 r x c D g C F 3 t z j O O l g f y + P a t O + K h 8 S J k A u Y M 4 8 c 7 m 6 K N U U l l r V g r 3 9 q 3 x 2 g w m E Q s / U I h i y w I 0 7 e 8 g 3 v K w P b 3 / / x / 0 m J g N 2 C F R 4 B S 9 V I F C x P d F J g d o s e P m q X l 7 e 3 t p Z r a a i H B H P d x p q a m E y 4 y m Q g j o 6 P U d P s u 9 f X 1 0 e E j 7 0 g F M w O G h 4 H B I R k v A m F t x h K 1 A w N Y U a i G K + N e V i m 3 y O q t n V 3 d 1 M L 9 k L H x C T G J w z 0 I M 4 e x 7 t / j x 8 3 U 3 t Y h p J 3 1 h m l 0 b J J m w q V U l q e 2 E V 0 K c N L 1 e B Z k 0 Z W V q o j x 6 O 7 s 5 k b I L / 2 2 2 j I X 9 U / Z y R N 0 y r a j u r E M h 6 G B h O k 8 q 3 t 8 Q K F g g A p y X + z 7 f m y w y v c 4 L W S p P 2 O n F K j u f 5 g l k j n 9 Y y E U C l J F 8 C H 3 Y Q p o d m Z G W t 6 F B Q + T y U Z Z 2 d n i d Q C P g s 9 / 9 l O 5 f 2 h 4 W E h S k L 9 4 h i q e / / s z P 9 C 7 J 0 + I V E t W W V E J I c G a n z y l 0 t I y J t B m 6 u n u E T K Z J Q Y k J r 4 f A 7 Y g G P p 1 2 K w a f S 1 8 N r 4 P J M M 9 f 7 r E x O q + T Z / + 9 F M q K V h a m k I a 3 r 7 V t G L f w 0 Q A m b E y L i Q Q X J 6 y 8 4 r p / k i J r P u H 5 w p w + Q Z Z C s 8 s B O j S M 4 t s X Y q w p T o 9 C G X 7 h / / 1 f / 8 F 5 Z f K w V W 0 i 1 v G 2 I H c N 4 0 A V 9 b O j u e 0 v b Z I R v g R b r E 6 d O z 4 Y T E Y Y O L g 8 5 Y 2 q f x t b W 1 C p i c P m 2 W i n x k g I c i E V h + V b K m W H 5 I v n w l p t 9 n J z X 2 Y J v 6 + H T t 3 y A I q Z u C 7 Q D B s 2 Q n 1 T H l R 2 O U c P l + u G a P R b p e T J o c 7 q a w k T 7 Y E X Q o g J B b P x G e + a F 8 O l s / N m 9 X m 3 O I 7 G P L L F j o L A Q f l u r i h 5 D I O Q j q 1 2 L m s U d 7 c g D I B J y Y D V J h v i 6 k X q R j S o g / l 8 y q r F 8 i U K o R y Z D i p r P 5 9 e j x Z I 3 s 5 n f n u B 9 r z V q O o W P l 5 e b K W 3 S 9 / 9 T M J n 3 / + U 5 m J i 2 t w G D U D R p b y y n J Z p g v A 7 5 y Z n Z W A Z Z k h F Y Y 5 x k x Z v P f S h c u U w f 2 y z Z s 3 0 b E T q 9 s 7 K h G y 7 X O s U o W E + M v l L c g I f 8 G e 7 t V 5 S u B 3 6 P K L 9 7 L I Z m k + 2 f O Q H n S r 6 3 d 7 M + i H y H 7 C X E M 5 2 K 0 s q V K k 3 J d D W h D K 7 0 + u 4 i 1 X C V 4 3 s D 3 m N 1 c 7 Z d P p n f U 7 Y l p u p B G 0 V N h W v 1 V U Q 0 y L g B r W 0 v K c y T I i l V Q D f a 8 n j 5 7 Q 6 M g Y + Q N + G h 8 f F 0 / v L u 5 7 Y I z r x M n j f D + W N L a J l 0 X r 8 + R L e y 0 H q J A w d H z + 8 5 / I 8 V L S U Q N e 4 b B C r t T d C W r 6 4 8 d P R A 2 F 9 b O e J W o 8 D h z c R x k j F 8 T P b 2 x W V 0 n 9 L F j I m Z E e f E r 9 g V 1 b Z i m r A K k l n e K R W 7 2 P 2 s a j X t 4 Y 9 G x v 7 6 S W Z 8 + N M w q V F R V 0 7 9 5 9 s Q h i P M b F E s v G R E O l R i X F Y C b 6 D 0 O D w y K B c D 8 W W U E a l R H q o p l A G L O J V y F X A z z H o S N v s + Q b Z L W w S E i 7 F P C 7 O j u 6 p D + G 8 T E A f T E M D i c r G 3 g 9 Z L u z p D + J W + K N L Q D I u X f / O / z b o y S N 1 g C s w I t X C w 2 N w D I Y W z 9 S L a S 8 L 1 / I p m a 0 p i q Z N L r H b d T U 7 Z A + w t W r N 8 Q f z c p S B J u m a U A C u L l y Y a 2 I 4 6 y u Y c A X G w S 8 e / I Y 3 b r Z x J X P Q l M s j V B J z c D 7 b N w f Q j 8 L q h / y A 5 X 7 / r 2 H y 6 5 Z k Q z I z 8 G B Q e m X g Z j Y z y k v P 7 k J H d + J h T m 3 b d 9 C R c V F o t a i E c A c L E i h j s 4 u I Y y 6 F 0 a W c z Q + N k G D g 4 O 0 v X 6 7 e K p f 5 3 y J H 8 A G I G 0 f N F 2 n P E f s x E L s Z Q U i a U x M c b 7 E 1 Y 9 U C y n v b Y 5 h F x Q m E C + l U o 1 k f a M e u n 6 j i d 5 7 7 4 R M / q v d V E O 3 + V i r R y B G D a t 3 X n Q K T Y C h A Z Y z e D 3 U c O s P g 4 b Z J x D v y 8 1 R l k N c m + V + 1 b 0 7 D + j Y 8 S M x K u Z q A L c l P B c M F l D 9 o M r F G z c A W O I u X r x C / / n v / 0 3 b t 2 + T f i A A 6 Q q D y t D g k L g t u b h f 9 / V X 3 9 I f / + 0 / 6 f K l q 7 S j n i U n F y C G F O B V U c d S F v O p 9 J q E 8 X j / 9 C n a W b p A T n t I 1 k r / o N 4 r C 9 9 E K g I D S w v q w 1 Q N K d + H M p M p 1 e H K d N O h 4 y c j r T A m I A w M D 8 k C l l C L U I H b W t t k 9 4 1 k A H n g q B r / e y E V 0 O 9 C h c a V i Y k J S r Z W x H L A x E w M B m t D y J E j h + Q z 0 V / T w P f j v m f N L X T o 0 E H 6 9 W 9 + I W u X a + A 5 8 R m 6 T w T p C U + O 3 / 7 u 1 3 S Y 1 U j 0 C 2 H F Q 9 9 S A + t X J A M + D y v T v m t s + B Y B H s y U F T 5 f 6 o x D J k J K 9 6 E K i + D V n L p 9 p 0 T o M O 3 6 N z k 1 S Y c P v U 0 f f H h K B l W v X L k u A 7 2 1 1 V E j R D y w l l 9 V d e U i D w s x W T M h H e K 3 p y b k x d S 0 V Q C q G h x 5 M U C s U V J S R D e u 3 6 K + v g H p 7 1 w 4 f 1 m W M I O 6 h v v U 9 0 W B g e Y P W K o + Y Q l k 9 h I B E n m H q L 2 j l l 4 r A u t k 3 L 5 9 R x p R V e R h W Y l X p V Q Y Y S 0 g U V 1 J l Z D S E m p v d a G Q K Z 0 I N T h t E 8 f P 9 t 5 J G h k a o R 0 7 t s v 6 f G 6 W L H V 1 t a I K W W K a 4 F h A C m E H w E S A i i X g 7 L C u d D N f A 9 P T s + I d A e n Y 2 t J K l V U V x h U F 9 P 3 Q 7 4 N K V s H S B u u T n + a G o C r u P j M g L T / 8 + A O 6 e + f + I p e o e E B C o 7 + 4 F C C l D h z Y L 8 s 1 B 4 P q 8 z w B U 1 7 x 7 5 6 Y f r G 5 W D 8 W U t o o Y b E k N 0 a k O s k e D n I f w 7 1 D K g l U w F 2 N D W J Q g O / f U i b n u 0 3 3 Z I 5 U P O x 2 B w 3 0 D 3 J f x U X z T C x I A W y u P u u 1 S F g K A w N D d O 3 q N X F o f f a 0 h a z 8 P F l x a w Z i x 4 x t 3 E d C n w r O r y u d T o / f h 7 7 c t 9 9 8 v 8 i Y Y s a e P Y 2 s c a C / l t i h G E C Z 8 s e J 6 1 V n Z 7 f 0 6 / z B 2 N 8 W C n K 5 G / U j F U N K G y W I o t M c 0 k l K A Z l Z u T T m c c v Y S j C k x q H 2 7 3 9 L f g c s e s l + T 1 1 d j Y x F L U J G H k 1 l 7 a W b A w V 0 d 6 S c 5 o v f p 2 t d 2 T K n C G E k M n 4 T C 4 x 5 D f T 3 s 7 R 5 X / o 0 2 O j t w I G 3 j K s K U M X c b r W x w I s A h h I s l I l d 6 5 c q J 5 l M 2 X R 3 S W m m 3 4 8 + G d y w W D + R P / U f T n n D B J d C o t N v P m A l U b i h I I N 1 J i 9 V W K k K P P K V N o c M A M M i V 1 V Z J Y O 5 5 t + C J K 7 7 u D W u r q 2 j m 9 e j u w V O L l h F h b z R m U E O d x H l 5 B a S 3 a H W A D T j b o + D i W s c m A C T N i q n 2 V w N q W I G v B X g z Z A M 6 N N o 4 1 A i Q O J i y 1 C o j M u t N 3 H o 8 N s J j T K x 5 U z U a o x z g U i a T J J G K r y 4 v q R K s J y 7 9 1 Q e M 9 W Q x b r 8 1 m I X N X U R z X j t Z L F n R j I c S D d y I b t r C o N U 5 p q g 3 u 4 u y q r c R 6 3 D i 0 3 e c 7 N T o t 4 5 X a t f l l i v e 6 e B P P r P / / q G P v / p B w k N B W b A E v k R 9 4 f i x 4 k m J q Z k c U 2 Q B q v Q w t 8 P 0 h Z G F h C z r b U D X 0 Q Z T g e f t 1 F f X z / 9 x W 9 + K Z 8 D g 1 K i x T a / + / Z 7 + v C j D 2 I M H c o Q E R b p h e / C Q D a K + G y z R f w m A 3 C S 9 f s 4 7 a X G n U X k f N F 1 2 1 4 z L O f u p y a h K g q y q S I X 6 0 c E Z L D z 7 k h l D I n S j V A a P q + H F m Y n K K 8 o e W f / V Q I L T R 7 f F q a 8 z K X z C 3 6 C I I F 5 o B h 5 D K J 9 8 u m H c j w 4 O C z k g k n c z x W 8 t r Z W 1 E g Q Q 0 s 9 S M Q r l 6 + J 1 7 i H + 3 q f f f 4 T v i a X B P / + b 3 + S 8 S i Y 0 E + 9 / 6 6 M 1 + F 7 l D U 3 J P 2 w Z 8 9 a x I E 2 w G V / 9 o n V I B N I 5 a W A z 0 v V l V l U V v r i 6 2 i 8 T l j O p y i h 6 m v K a W q w W 3 Y x R 2 v 1 9 V 0 v O b M L j a v p S 6 g 3 h Z 1 l A a p l C Z k M G E i G g + 8 H p 0 9 J h W 9 7 3 i 7 r V s A H 7 3 e / / w v j L g V Y I k G i + K W g N W B M w H W 8 H 1 u S Q s U r L S 2 l 4 a F h s X B i / O t B D 9 F s 9 3 X Z x A B F e f 7 c R V E Z y y s w F T 5 L G o L e 8 R A 9 7 l O e / W Y J h Q 3 t G n e V G d + W W k j Z P t T M 5 J i 0 c g D U g b 2 b F r u s b G D l e D 6 y d P 7 B x + 6 D 0 + / R l 3 / + W s a h j r 9 7 l D 7 8 + D R l Z S 9 W P a H 2 J S M T A N M 7 x s 1 g h M B W O Z j 4 i P E z j G l p 9 y a r z U 5 H j x 2 m r q 4 e 2 Q w O m x R g e T g 1 h U T 1 p 5 o H M Y X D 6 F s h N s 7 7 x a i R u N 6 8 6 c A S 6 l l K N v W N l b m U m 5 M l Z E L r 2 T K S I f 5 y G h s S a n W Y 7 b t D j V V 2 m a u l d T B 5 N d J Q 9 + B 6 1 N n Z S c F A i B p 3 w 8 w / K p M n t 2 x d e v x o K c D Y A Y m j N 5 a D 9 8 X M z D S 5 c o r I b V r P E G U M / 0 S H A 4 v Y B O S + s 8 1 W c R a G d I L E g o T y + z w s B Q L 0 9 o H k X h d v E i k 7 D g W d H B 3 U b 7 8 5 I + b Y y r y o l W m D T K v H w b 0 7 q L S 8 j J w u l / j f Y V D W w V I J X u O Y i I i + T 9 P t O / T 4 Y b P 4 3 Q H 9 f X 0 y p f 9 l g C k m V + 6 0 S h q W T E x s f N r c I m T S 0 k c F J S X 1 8 Y N e m 0 o b U g k 3 S M z A 2 h u J 6 k w q h M S D F y k A r C M w O z N H 7 5 4 8 T j t 3 7 l i 2 U 7 2 B p T E y 0 E X T U 1 P k 8 / o o m y U G j A k Y d 8 L O 9 D d u 3 B Y r I A Z o f / U X P 5 c B Y A B G g n g T + 2 r R z O Q 5 f m C b D E J f b V W E M e 8 7 L K Q x g n Y z m 1 y w 0 O i c m q q / O M A a m N y E / 6 b B X c T U / E N r 1 d P b o 7 y b O S M 3 8 H I o r a y S v M S a F 2 X G o p b I 4 0 8 + / U i 8 O K C a g T x m U 3 Z n R 0 / M 8 W o B d 6 P K y j J R 9 1 w O o p M 7 f L I 8 G N Y v N w N E A W + 1 6 b y p S / W d + I o q e w 5 C J k N a g X j m u p J K f y k r o X L z 8 m n 3 7 k Z J I y M H R 9 N 3 E 6 5 U w P B C L p W W l U q I 9 4 i 4 f b O J 6 u u 3 G 0 c K M F 8 v N 3 a 1 H C A R 9 a p P 8 H D 4 o c V J D 1 m l j J 9 k K G Q R o g T J H 1 R p f o m c l 7 + 4 c 6 m K 1 P X l Q 2 S o G x g w H P P n y R w Z 7 N 2 6 g d X B a S d 6 u z a 5 n 9 2 u P Q 2 R G b g a M B I 0 N N a / l I R 6 b s w u x m d d b i H y s L o 5 F S p i e s Q C B I H U g Z / j x e d q E 4 H 4 w C / 8 b / K c i a 8 v K R J S V k K B T D 5 j I h 7 c b B o r l A n 9 F K s N G R s W 9 F W h s S K 5 Q y r Q 0 L C T R o e j r k f Y o R C D s 6 t d a j k e W M I M A 7 l N t + 9 R x 9 N 7 N N J x j 3 K s U z K u q G E m z c Q M d o 6 P H q u g S R Q l 0 0 Y f 6 g X + O N 9 Y N X B K B m r Y m f 4 I p 7 Z j W 0 n j 5 A a W x f O R x Z 7 j m A q C t d P R b 5 m c n K T S 8 l I 5 D / / J G 9 d u i R d D v G q 2 G u A z 3 / / w F B 0 9 f p j e O X y Q K n Y c p u r 6 d + g X P / u Q H t x 7 K J s n R A n C g d 9 z q 1 U T K o 5 E R t 8 q b H h T 8 F O a a k p q / a W s h N J I Z m X a V h I U V W Y D y 2 P G Y 6 H x + W h R w 4 H 1 y q W r 1 N r S R m e + P S t L i G G R F g A b T 2 / e U v f S / S d M B 4 F P 3 o X z l 7 j V t o i n R n 6 m m h g J B 1 l 4 w f c P D B r E C V P X u J W y C i o k z S 9 C H H 0 t G q L n U h W W i 4 + e p + T T n d h V R w G / R 8 a i 0 I o C O i P N G T r B r W x B Y S G d a 8 l Y N H d m A 7 E 4 t s V L 2 c w T r G 5 k s V l l W x r k J X b 2 y M 3 J k c Y L K 9 y i 0 p c k m e S 4 U o y O j Z H f 5 5 c 5 Y J g L h c + E N 3 2 G L U q I w a E h y s n O Y Z X e S t 8 9 s c t Q C Q Z 1 M T N Z B n J x z D F c j 7 B 6 b E B c j z w U D v r o 1 K k 9 8 h m p h p S V U H 7 D 7 Q i F b J Z S I J c + R s G A T A C 2 l X G m y Q 4 N b w r X O 5 w 0 P e e h 0 Z F R 8 U q A d w Q m E u b l 5 k q e I j / H x y d k h v H L I k T w v M g R S 5 8 2 b I B M G v i u v N w 8 m U g o 5 n I O K g 7 L 6 r Q i j X D M 9 y E t 1 4 w 4 k Q d 7 q o B / K R 4 u 9 c K C z x d D J A 3 z X B p 9 H Z k M v L d 9 6 c 7 3 e g d M 1 2 c e + K m 8 d h N t 3 7 Y 1 Y h x A j J W P O j q 6 x K S O V W 9 f F v 6 w k 9 r a O l i 9 e 8 c 4 E w t Y 9 T A m B q l z + / m c Q R x F H j y o 6 i 8 h 1 q S K p p 1 i l Y q t L 6 k S h O u p G C Z m E q 8 d A D e Z p X C g f I S y n B u S K h l y 8 o u p e a J C K v t / / + k L m T 1 8 7 c p 1 u n P n n q h e W F z z l c B i J 3 d B V c K + m C Y O Y i z U G b B g C g c T S R M n P h j S S a f z 8 7 M S 1 p l U C C k 7 D j W L K Q A s g e K l V K K 9 Y J H R G s U F u X R 8 i 2 / J c Z f 1 D n 8 g S O O B A l m I B R u c Y Y 3 0 v X t 3 y y q 1 r w p l e R b q G V 1 c B t A m l P q G s S e k i a Z 9 y j N C q 3 q x K p 9 x L P d i 4 4 A Q l Z Y V J K w z q R B S t g 8 1 P e 9 b N A A I Y G p 8 P P R 0 8 K n J S f F k X p i f p 4 L M p V f h W c + w 2 e w 0 P t T P / Z w w j R i b E M B h t r W 1 l Z 6 3 t C 7 a 0 O B F M D r t o + I s p Y p r i I Q x g v b b G 5 j i v p t B H B X j v E 4 b s U 4 b I T / v x d Y j / D G Q s n 0 o 6 P v I X F h 7 z F I q 0 m 8 y j B Y a u B e d 7 J y c X N m d w s I d 4 V W u t L W u 4 K w 4 I N M 1 C o o K Z a W j 4 t I S K i s v l 7 1 u n z Y / E + m h g T 4 W B n t n l 1 i g M x 4 l e U 6 6 c v U 2 l 1 + 0 n B R Z N J m U p C r L C a j z B m l E e n G A V F I S z D i O h K A s c R 1 f X 1 I l p H S V g 9 k 1 4 I 9 K G k 2 m o Y E B W l i I X R k I 1 3 D O 7 / O J x J o c H y e b J b a F 3 E A U g Z C F h j y F Y u E D s W A 2 z 8 n O l g V b M H 1 j m g m k c f H C F e r u 7 q E L P 1 y k R 4 + e i I v Q c k B / r G H f O z Q 1 s 0 B 9 k 9 Y E Z F L H H r + W P O o 4 k g a R J M 3 3 I j a I x S / G N 6 Q m U t Y o g Y C W C L u e I 4 P N U q q w u J i l U d S 0 q 9 e 5 K y 4 p l T k + c 7 O z l F 9 Y y A W x I a K W w s R c 4 v z B Q p u 9 3 X 3 U 3 9 d P P T 0 9 s k c V 9 r f C z v Z Y A y J e O 0 g E L E 2 2 o 4 L o W c e g T N 3 o H o u f j q F I J c Q y S K Z I g 3 M g E s 4 r q a R j d T 6 U s K 6 k S k j p h S 6 x t g E y F u M Y M O s i Q w G o d t i N A s B 1 L 6 s k m F m K 6 x g M x J a c n o U F 6 I V y z w Y S Y 9 r L + W p e m d U A x o + q a i r J l e m S C Y I f f 3 p a G j T k u 9 + f e D j D D O w t P D o y T k 5 u 3 E b 7 2 i k 7 P E T l O a r 8 4 o P d y r G Q S w X s V o g A 1 U 4 f q 7 Q 6 7 3 Y 7 E 9 a V V A k p 2 4 d C 6 G S t Q 4 j B g P l V D x C i Q H W Z I n 2 t p 5 C y u e C F e B 7 l U I v d I Q K U m k t N p R I y k g y G Y y / g Q p b y 2 B k E q q A G x o 5 A r K W A v a / q N t d S Y U E B f f 7 Z h 2 j 1 6 N / + 9 T / o i y + + E Q m D d S Z E O n F 6 a A p a n C G R 9 D W k 5 Z w m m Q o g 1 b 7 9 2 J x g c V 1 J l Z D y O h E K D 5 k d 3 y r C J Q k G C + D 0 z u h a d O 6 s L L n / 2 d C G o 9 9 y y H b C y X R 1 s D s c y x o n Q A h A k Y R V 9 M I C a m C V 0 V r 1 v h B J k w V x Q a a X Z s Z 6 j H O K V E I e T g u Z D F K J h O J 0 X l 5 q L h + m k d J 9 K I T x C e W V D A i p j D R c Z h z c j 5 r 3 4 a 5 Y o J p 0 m R Z 0 2 U B i L P g X 5 9 1 y K G C p g / U n l g K m 0 C t y G A T h G O 5 C L q d d p B I I g n U h s E T Z g 3 u P y J 1 f E S G N W b 2 T N P f X z O d k b J K / I 1 V D S v e h E H L z c j g z o 5 Y d H + v w A M Z S o P e 5 M x a r L O N J O t s b i A X W O r n b s z p J j s m C m C 4 P F Q 6 b q 0 1 P T 8 s G 2 w D K C W v x Y a u c K K G U e j c 1 O U U T I 3 1 0 4 d x F + u L P X 9 M P 5 8 6 L O R 5 r 9 G m J h f d L m o M F o 2 Q c a 6 K B T J m Y R 5 + g j q R S s F x p b l 9 c I 1 M I B W 4 H 5 d u D k W n b s O j N T E 1 R h s u V d I r B 5 b a M h J J r A 4 t R W x C k n e U r H w S H d M I O G l h n r 7 e 7 R 6 y w 2 E S u p L S E u r t 6 C B u w Y e 0 K 9 G d R Z s q S F 6 S e 3 g G 6 + X y B P j t a J c c Y n 5 K y X A j S z Q 6 r p O F Z L h 7 m H G r z F u j 5 Y M j w M P d K 2 L u n j j Z v e b l V m F 4 3 U t o o g T A x H x B V D y q C U h 2 4 o F j t w C Z g U A d w l x l o d T f I t H L k u F Y 3 r g N V G 4 t c Q l L B 0 x 8 b E R w 9 d o Q 2 b d o k + + h i 8 u D g w J B I L t 0 P w t g V t j S t z l e q G 8 o S M a 5 N z i v J p l Q 8 L Y 0 C 3 L f y K 3 U P R J M 4 w G T C R n W x 9 S P V Q l r o R p g 5 q g v A b J z A O B W M E 2 Z s e E e s H H A i r s p f H a G e P 3 8 u 6 5 u f / + G C W p G K A c M R V o u F + v b 2 o Y P k 5 8 o P 7 w u l s g V p Y X 6 B y 9 B O M 5 O j f A w r H s 4 r s v V N K C u f J h X S W w p 9 N D W v J J s i G B r O 1 T 3 n m w L 6 e O i K p H S Y 9 4 e k E C X T u d X T 8 H m 9 c g P G o T a w O m Q 5 Q + J E v B p A U s A Q B O J g E w B s o g 3 o M k G M r U L r 6 j a J O o 7 y G h Q f w T Y a G Z 8 k j 6 1 Y J F u I J V S Q S Y L g 5 b L V x E F g 5 Y 9 y n Q E a n W F C G Z I J o b g I c 7 Y W 1 4 1 U C 2 n R n v d M + a h x d + M i Q m F b T L S O W A 0 V m J 6 c l H g D y + O t q t U 7 D 3 u 4 A X N n u S X P 9 Z g g y g M B Z Y O A d U C w O + I U q 3 x n z 5 7 n P l a m 7 H A / M j B I + 7 e q I Q 2 5 F 2 o f B 4 8 / + l 6 r J U T 7 q j x C t M G p q I Q C s d 4 9 l X h e V a o h 5 f t Q O k B N 6 O v r U y 0 c Z z 5 U P 7 H 0 4 S q a B k Z u f r 4 M B B + o 2 Z i 6 s R w w B r V a w I s f R g i N K J n M F r 2 g L N A y z 2 r e s R M n K E B u 8 R X 0 B / z U 2 d k l Z a U J d L X d H l E L y 7 L 9 t L e S y c Q k 6 x l X z s 9 a O l E Y 5 F 9 c J 1 I x p E 2 P o 2 s 6 R A U F r J d z G i o e C k + 3 k m Z A W u W 6 V l 9 Z 1 h M q 8 1 7 M J W t m e j a y N y / y X 8 e K S G p s C V I J x L l x 4 z 6 N j g y R g x a 4 E W T J x p K q v L x c 1 E a E v k k L + f 2 G w Y E J V Z 3 v o z C n s S d U 3 z h / H s d q f Y k A H T 2 x X 7 4 r H Z A W f S g E b g R l 1 z x 4 k 8 M Y I a 0 c F 4 C e x q 2 l F G K H a e 2 C D S z G 1 p I X I x Q 0 B D R i B p c i Z O I U q 2 k h a n r Y S g c P n 6 D G x g b 6 9 J O T 4 n H + 8 O F j e Q 9 W O V J m 9 B B d f G 6 n 1 i F t 3 Q u R 3 a L U O q h 6 M K d r N U 9 i k K 2 6 L K Y u p H J I G w k F l F f V 0 N D Q s B Q e p B T m P M F 8 b g Y K e H x 0 x D j a Q D z g G p N p 2 k Z m N c B W M 5 O y n p 5 S 2 T S h I J n + + M 0 9 a t x e L Z Z D a e y 4 B c T U E N k j i o 8 b G 3 f R n D c s Z N J W P U 2 Y W p Z O Y k p n E t 3 t t h r k Y j W P Q 3 Z W b P m m O i z X n n W l V X N e n R n g T r F N f M q 4 N M W k b l b 9 V I t J s t H z B h Y j 7 B m h L V n D I u 2 3 b N s i a 4 9 L 5 U Y l 5 k o N N Q u D t 5 i k W V J c I l J G S a W w z J G 6 c / s O 9 4 / U o i 4 V F e W 0 b f t W u n v v C b 3 z 9 l 6 + 1 9 A c D L J g p 0 M M A M N Z C K r d l V Y b + V j N w z U 9 g I v v f a t i n s / 5 W T X 0 0 6 1 2 T C r 1 y d a f Q b + X f v v 7 T + V z 0 w V p R y j n 3 K B 4 P 2 N a A Q o b F i d U A I y J a D K h Q C + 3 u 8 j z A r 5 q a x 2 V 7 g n a U k I y r 2 l i Y k L y C i q 0 j U m D K T G I M X i L 9 f l G R 8 d p e H C I K 3 2 I J i Y n Z T F M E A k E a 9 h V L 4 t Z 7 j / 4 F u X n 5 U U k l Z l Q W M 4 Z q x 6 B T B d a b B J r V U 6 8 I j g O B Q K 0 v 2 p e j B Z N H W H y e L E G n 1 d U + 3 D Q S 3 / 1 t z 8 3 n j w 9 k H a E A s o d H i m 0 D I d d r E 5 o w b R X O o B r F 1 o z i R v D D c Q h L z N E h + s S L J 7 C W X e 9 I 4 O O J R i b + v b r 7 + j k K b U 0 M 9 y O 0 J A h r x 8 / e i K 7 G y L v k e d m Q o E 8 V 6 9 e p 0 O H 3 q a L L V Y K G N I v S i g l o f a U L 5 A l b E g n J p R I J 7 g b s Y T 6 3 e 8 / k c 9 O J 6 S N U c I c M H 1 A V J D p a d X q c Q G O j U Y X u 0 e B b Z A p M a Y W r N S Z w B O / c 8 x G B 2 s X k w n 5 D O m v v F V C o m 7 j H N K V 1 Z V 0 / t w l I Z k i k 0 E W D g M D A 3 T w 4 H 7 y + m C 5 4 / M 6 4 B 4 h F q v u l g B X Q E z D C d C d b q i F W C m W r z G p Y C r H b o e J y j + V Q 9 q M Q 5 n D g r P Q W D R k X q x C s P T l c A c Y q 5 R i H A r b 3 7 z I O M t 6 Q U u C u W J b i h e v F Q / i Y I X Z z S y F t O Q x h y x 3 l r g a 9 f X 1 R 8 7 B Y I R G D j v B A 1 i y T F 0 z y C R B H e + u 8 D C B u P F j E o F U Q q Y g H G S D 9 N H H J / j d i c s / l U N a W f k 0 W O u X a e 7 Q 6 f W q S C g Q z N K 9 1 + + i J w M Z N B u d c 7 i B B F h Y Y u x b S y A E N F y 5 e b l C F C G M S B n E i h T Y 7 b 2 l 5 T l N z 0 B b 4 H N 8 / f 7 9 h 7 J 6 E u 6 d W s C Y k k E k x B y 0 Q U J N E g 3 Q 3 S 6 W T i A U y M T l C Y + J 0 v K X W 1 v 9 T S E t C Q W M U 4 4 s y z w w M C S F g n T 3 O J + f t 1 H v J C o F 3 y Q v G 0 i E u z 2 J t 6 o B m c y E w m I t W B s i a u p W Y 0 7 6 u t V i p Q O s 2 n 3 / 3 T k 6 9 8 M F + u a r M 9 S 4 q 4 G J o 8 j X P 4 H P M s j E s R C S Q 5 4 L 5 G H C z S s J F V H 3 O P 7 9 3 / z C e J r 0 Q 8 p P M F w q O J w u K i j I l 4 2 9 s A r S z K x H C g Q F J j N F + b Y N J M a s 1 7 L I C m o m E x o p W O l y 8 9 V g b D S A E C o N i Y R F M Z H X n 3 3 + K Z 1 4 9 5 h 4 n a M P J R Y 8 v m d s l j U K g 0 z m U J H j p w V f g J 4 O 4 D r I h O k a f i a v j a w 2 f i 5 T O a d T s G K M I F 3 / Z u z 5 s k b c 0 M g I z U x P U 3 m u 0 d I J q T h w w a F l R S X h 6 s J h A y o f O H C e P O x X B g Z N I h B E q 3 T j E x O 0 e 0 + j z H f S / S I V F K m Q f v T o s X g / u L h h 0 9 c x 2 A 7 J g 9 A + o q R T 5 L 2 Q Q J B G T J 4 H v W G 6 D 0 M E p 2 X r G h A q 4 K O / Z O l k L u N 0 + 0 t b l U / D 5 8 y n o s J C G e i 1 s + 5 t D S s J h Q L U L a M a 2 d d u M u s b y A I J n C 7 N R t 5 E 1 T s d Q J q R o R G Z n i H n D I l k v j 4 0 N E R b t s B k j s F c g z A c V 1 V X y v W r b b a o k y u f 1 w 0 c P C B w b 0 D 8 + I w G E I R i 6 X T 4 S P r 4 7 C V D 2 h M q a G X 9 3 q I G d 6 G m H K 6 d V 4 U n h F K F i E o g K i B X n v V N K u O 3 G 6 w q c q u 8 S R Q w h 0 l J o 2 h Q f a c g 3 b r d R D m 5 a m A d 9 6 g Q l J m 6 s 9 Z y u t y K i Z / I f 3 W / J p V q 5 F A 2 B o m 0 Z G I y 2 S x h a t g d u x N 9 O i K t + 1 A 6 + L J L a G B g U E g F z + a A m F 4 R U H B c g A h c m D I j 1 C D W + g J + L x o T R B z z H 6 b D d I 6 p q R S a E K r S o / / k l 7 4 p V n / F + f 6 B A T E 4 Y C O B m z d v i 9 E B 3 h K 4 p g O c Y D v a O 6 l z W P V j 1 f m o 9 E F j h z R i f L 5 W 8 z C I i 9 0 J / + 4 f f 5 O w b N M t W G 6 2 s j K 7 J h C m i d b 7 o n J c 6 3 C T 1 Y 5 J c G o i H F x r M D a F n T t w D D 0 f p n Y c Y z B O 5 c b a g m o 0 O B i l q y J D Q o N U H A 7 U e C n P p S U 3 p I m K s f I r + q Z w Q w L h s C f v z p 3 1 5 P F 6 y G 5 T X h E R q c X E A U l A q P L q W m o e x i p V i k w R y Q Q y 8 T F I h M Y N D V 6 A P x 9 E g p v R 6 Y 9 O 0 K a 6 K n n C d E f a q 3 x R W K i g s I D 6 + w b 4 R 6 G g 0 A I i V l J K q R a q Y J X a o V U R r Q 6 u H Z V Q / Q b 8 F p W G N N J m b x W r i j 7 v N Y w G Q g B 1 H n F H e w c 9 f v C Y n j Y / l Y a n v n 4 H n w 8 y w Z Q / n g 7 w g E C M x V g a G u r p y V A 2 H 6 s 8 1 i R C r K W R k l B c J n A t 4 h j S y Z n h W D N k A t Y Q o R i F m 0 Q C F Y V Z / 9 c F K u R B j M J X R J J K Y F Q q 3 d L G k E n H a Q f 9 G x S Z 8 K J / l z Q Y E T K p 3 6 w I w W k T m R D P z 8 3 T k e O H a f + B / T I 9 R v J O r k e D j 9 V r D P r q 4 2 t t y j h h z t / Y / O d g N G 6 K Y D 5 u A o P 0 N / / w a 3 n y t Y I 1 0 Y c y h 9 w t e 6 i w o F B m i q q + E x e e U a h a B Y k h V e Q 8 S G U E / q g I u V I G Z n I k C A Z J o r H 6 T a G w 6 j t K O h K r + 5 7 0 W 7 l y B 2 U 7 U E x Z x 3 X 0 m 6 p r a z h P l D o X z S f 1 P o T m 5 m c y H w 1 9 J l y / 0 g r n 1 z g C S d 5 H z 2 k J p b Q G e J L 7 6 Q / / 9 P u E Z Z j O w X K z r S 9 d m + P k Y F L 0 t 3 Z Q z z T 3 p V j n l 8 D q i g T p T 6 H v h P 4 U 9 6 u s F h n t l / 4 U R u U 4 R s d K + l i S Q 0 j j Q + U l J v 1 j A q Q x E i o 2 w F R S 1 + Q f L 8 Y x r u k 0 Y r k P D Y Y 6 p 8 / P j b b T 6 f 1 F 9 O D + Q 5 n e X l 1 b L Y 6 w u K 4 J J I H f C 1 L 1 c n 8 K q n X z k 2 f U u L t B J B P I B N J G y Y c 0 G j K O R S o p 1 V s b I N D I / f b 3 P 6 O 8 A r V 4 6 V q C 5 d Z a J B Q j O D t O N 5 7 M M k n s h M V c Q C o L E w j 9 A B g l F M F A I i M I q R S h V K w C v 6 i 0 k A u f r M g U T a p j j c h R g m s v B l R + I x l J g w x y x C / y q m I j y B W d 1 u e N c 3 L M B N H X Q b K T 2 7 w S a 6 O E I l E 8 o f i Y C Q K D B R o e u C N d b Y O B g i U R r o N M k E S a U J B G W j q x e o h j v 9 / L 1 3 z c 3 9 p O 7 5 4 6 j K d e c 1 i z h A J 8 g 2 1 0 q 8 u w 9 m k p J c S K J Z R I K i G O J p d B I i P w C 1 M j m t b A O c U Z d S 5 y J X q L C Y l O x m e 9 v g c V X 1 8 1 7 p F j f R 4 v 6 r w m C 4 4 V Y d T 1 C H l 0 w B 9 X f L l q D H J r i X V s i 5 d 1 f 0 U c H M e T C D H e q y R Q i B a 8 I W r q j g 7 o R q S T E E j H H C C d Y N E T y Y T Y S z n Z W f T X f / 8 r e f a 1 C M u t 9 r V L K O D G z Q 7 y B V i t E z I p Q i k y Q V I p U m k V M E o m I 9 b H q O h y H g G f q t I q V s f 4 V y k j A Z i S M T D l O F d V I 2 W C n D K u c G X W Q G W P x i C E H K l j D v I O S a p z 6 t h I S 4 h K J m a B x J B E b k e Q D t S o 5 d l 0 U N e Y R E g b M c j V N W q h 3 g k s e Q 0 i g W S Q U I Z U Q t q I V X / J T C g f q 5 Q u + t s / / A Y P v W b B h O r n 3 F 3 b u H 6 j j U l F B q m i h A L B N K k 0 o a Q / Z f S l F I F A F t M x P l B i d V 4 i d d Y 4 b w D X D E R T s Y j J e F R y A 5 K K H I M A s b H 6 x w t e j e N I m l + N E E n j L 3 I O h N H X l B T C d I m j d X E 7 D O K 6 E E Y d I 7 7 W D t 8 / J a V E c g m R Q B q V V o Y I H M e a y r E 2 B J Y R + 7 t / / C 1 + w J r G u i A U c P V a C / k h q Q x C W Z h M N l Y F h U Q g F h M m q a Q y B X 5 R B N L H D B 2 D O i p p H O M 2 l W J E U 1 G g q k t k A i q 7 P q X T 6 k h I E I m N a 5 y W O 3 A u P m 3 E 5 o B z M D A g 1 v 2 m Y 1 s 8 6 r w m E 4 d p T 5 h m 5 s M 0 N E 2 c 5 s t y X p P I S I N I I J C R F v L w M Y w O A f S b Y J h g y e T O d D G Z f o c n X / O w 3 F 4 n h A I u X 3 n G p O I f b U g n 1 Z 8 y p J V B J o k j x A J B 4 k g l L F F p k E R F x n l A 0 g b k 4 i q A S m 4 k + c D 4 V 7 G k F s V I G M f y X u M c 0 q Y g x / h j U q h z U d U P 5 + C l X 1 f o p 0 d 9 N p p c U I u t q H s 1 w Z R 6 p w h l J p O h 3 g m J o o R C j I H b E M f Y f O 3 v 1 4 F k 0 r D c 7 l g / h A K u M q k W f C G D S D B W m A h l I l Z E / Q N B k p r T F W F i y C X X 5 F + l N U z J R Y g p A V R 9 i V Q 6 e i A E i M a K E L g k 7 w A 5 E M x p I 0 S P D S I J W d Q 5 7 U W h z j N J j O t R 7 w o T m U C i S N p Q 9 U y E E i 8 I o 9 8 E b w h M 7 f i b / 7 G 2 B m 6 X A x N q g H N 8 f a G z E z t C D H G n S h P K U A N B o k g M g m h y 6 b S O + U O Q x h 8 O j L Q i j a Q i a Q 1 5 j + k 4 C l R s I x k B S C D / p j R e 5 D U 2 l j e r W N L y r w i i r 0 e D J o 4 R c w B B 1 H k O Q h Y j N h E q R i o Z s e o 3 Q R q Z + k 1 M I q S x v 9 O B g 3 v p 8 P G D e M p 1 h X V J K K C 7 a 5 i e t v R z R W d C x a h + m l A g k k E o E E b S I J A R g x x y j I B P N I 4 l a c R y T h I G 9 P k o V O a b i k C S X N n l g I G K b 8 Q q Q g w y y J E 6 x j 0 I u F M O Q R D j n P m 6 c V 6 R y D i W t D 4 P a a T i C K G E O J p Q T J 4 I o Q w 1 T / p J W i p h f Y 8 w H X x 7 P 7 1 z 9 C 0 8 4 L q D p W m d E g o I B E L 0 / d l 7 L K k 0 k T S p Q C Y j F g l l x C C K J h b + w C S k j W P F F h y r W P 3 L Q R R x h y B A P L i q m 8 6 j 4 u v Y O A k y G P c I M V R C p Y 0 g x / i T M S d N I J 0 G W V T a T K 6 I d B J i G S S S w G k Q y y A U p B M I J I Q y q X l 2 l v Z / + J + / p w x n 4 v U q 1 g M s T Z 3 r l 1 A a 3 3 3 b R M w t J g K T S K S V U v 1 i + l N m U n H M L 0 Z a B a E O Y k 0 i I Y 6 k O J L X l U P I Y E C n O e Y X F U m s 7 t B E w Q X 5 M x 9 L M J H J R B 4 h T O S c i U w w i 8 M o s c g 8 r o g k n h F C p K g B A n 0 v z O 7 9 x 3 / + K 3 m m 9 Q w m 1 K A q m X W O W z e b a X h k m u u + k l Q i o c z m d I N Q e p w K J I k Q T A i E Y x U U k F a x Y p W O 9 P V E 4 A q u I g O o / C q W V z k w z o E M O I / Y C P p a D I k k K D O 5 W R p p c q l z m l A G i Y w 4 6 g G B 4 6 h U g q S S u U 1 8 j N 9 b U 1 1 J P / v 1 J 3 j E d Y 8 N Q p m A C v b V l 9 e 5 W j I Z N K k Q C 6 l w r E i V y J z O J 4 U q K s 3 n c C T c k Z S c W z F Q 6 Y 2 k J g n i y H n E 6 q T E k p Z r K q 2 O F W F U M N I g i x F r U p k J B d K o c 4 p A i j x M J E k r w 4 O o f T B E s K T C t p 9 / + K e / l q n w G 1 D Y I F Q C 9 H Q P 0 9 2 7 L Z w 7 i l R a B V T E 0 q T S h I o S i 1 9 U D B J p M q m E u q Z S c c D Z 2 C K Q I 5 B C A E L E x + q a I o 4 6 V u e i a R V A G i M 2 H a s p H e o 4 S i J N J I 4 N i S Q B / S O T m g d C g U D H T x 6 i v f s a 5 T k 2 o E H 0 / w G 0 K g 6 v H H F F z g 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 G u i d = " 7 8 0 4 5 e 9 7 - c 0 9 7 - 4 1 4 0 - 9 3 4 a - e a e 6 7 7 7 0 8 c a c "   R e v = " 1 "   R e v G u i d = " f 7 a f 6 6 5 8 - 6 3 f 8 - 4 4 1 2 - 9 d 8 a - 1 1 5 a e 7 7 e 7 6 3 4 " 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880F0256-2E1C-4D2A-BB79-B121381D1B9C}">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D2939170-481F-444A-AF43-106471265076}">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Read-me</vt:lpstr>
      <vt:lpstr>Internal Audit Checklist</vt:lpstr>
      <vt:lpstr>Audit Results Summary</vt:lpstr>
      <vt:lpstr>'Audit Results Summary'!Print_Area</vt:lpstr>
      <vt:lpstr>'Internal Audit Checklist'!Print_Area</vt:lpstr>
      <vt:lpstr>'Internal Audit 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2016-02-11T14:05:22Z</dcterms:created>
  <dcterms:modified xsi:type="dcterms:W3CDTF">2018-12-08T08:55:58Z</dcterms:modified>
</cp:coreProperties>
</file>